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G:\.shortcut-targets-by-id\1pMO_bizHoF4ti_ogrktq9uxJ9ksn3U0V\claudia.buitrago\PLIEGO DE CONDICIONES\BAÑOS\"/>
    </mc:Choice>
  </mc:AlternateContent>
  <xr:revisionPtr revIDLastSave="0" documentId="8_{B9FBBCFE-5E16-44BD-840E-9AAEA733F253}" xr6:coauthVersionLast="47" xr6:coauthVersionMax="47" xr10:uidLastSave="{00000000-0000-0000-0000-000000000000}"/>
  <bookViews>
    <workbookView xWindow="-120" yWindow="-120" windowWidth="20730" windowHeight="11040" tabRatio="643" xr2:uid="{00000000-000D-0000-FFFF-FFFF00000000}"/>
  </bookViews>
  <sheets>
    <sheet name="OFICIAL" sheetId="1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_______r">{"TAB1",#N/A,TRUE,"GENERAL";"TAB2",#N/A,TRUE,"GENERAL";"TAB3",#N/A,TRUE,"GENERAL";"TAB4",#N/A,TRUE,"GENERAL";"TAB5",#N/A,TRUE,"GENERAL"}</definedName>
    <definedName name="________r4r">{"via1",#N/A,TRUE,"general";"via2",#N/A,TRUE,"general";"via3",#N/A,TRUE,"general"}</definedName>
    <definedName name="_______a1">{"TAB1",#N/A,TRUE,"GENERAL";"TAB2",#N/A,TRUE,"GENERAL";"TAB3",#N/A,TRUE,"GENERAL";"TAB4",#N/A,TRUE,"GENERAL";"TAB5",#N/A,TRUE,"GENERAL"}</definedName>
    <definedName name="_______a3">{"TAB1",#N/A,TRUE,"GENERAL";"TAB2",#N/A,TRUE,"GENERAL";"TAB3",#N/A,TRUE,"GENERAL";"TAB4",#N/A,TRUE,"GENERAL";"TAB5",#N/A,TRUE,"GENERAL"}</definedName>
    <definedName name="_______a4">{"via1",#N/A,TRUE,"general";"via2",#N/A,TRUE,"general";"via3",#N/A,TRUE,"general"}</definedName>
    <definedName name="_______a5">{"TAB1",#N/A,TRUE,"GENERAL";"TAB2",#N/A,TRUE,"GENERAL";"TAB3",#N/A,TRUE,"GENERAL";"TAB4",#N/A,TRUE,"GENERAL";"TAB5",#N/A,TRUE,"GENERAL"}</definedName>
    <definedName name="_______a6">{"TAB1",#N/A,TRUE,"GENERAL";"TAB2",#N/A,TRUE,"GENERAL";"TAB3",#N/A,TRUE,"GENERAL";"TAB4",#N/A,TRUE,"GENERAL";"TAB5",#N/A,TRUE,"GENERAL"}</definedName>
    <definedName name="_______b2">{"TAB1",#N/A,TRUE,"GENERAL";"TAB2",#N/A,TRUE,"GENERAL";"TAB3",#N/A,TRUE,"GENERAL";"TAB4",#N/A,TRUE,"GENERAL";"TAB5",#N/A,TRUE,"GENERAL"}</definedName>
    <definedName name="_______b3">{"TAB1",#N/A,TRUE,"GENERAL";"TAB2",#N/A,TRUE,"GENERAL";"TAB3",#N/A,TRUE,"GENERAL";"TAB4",#N/A,TRUE,"GENERAL";"TAB5",#N/A,TRUE,"GENERAL"}</definedName>
    <definedName name="_______b4">{"TAB1",#N/A,TRUE,"GENERAL";"TAB2",#N/A,TRUE,"GENERAL";"TAB3",#N/A,TRUE,"GENERAL";"TAB4",#N/A,TRUE,"GENERAL";"TAB5",#N/A,TRUE,"GENERAL"}</definedName>
    <definedName name="_______b5">{"TAB1",#N/A,TRUE,"GENERAL";"TAB2",#N/A,TRUE,"GENERAL";"TAB3",#N/A,TRUE,"GENERAL";"TAB4",#N/A,TRUE,"GENERAL";"TAB5",#N/A,TRUE,"GENERAL"}</definedName>
    <definedName name="_______b6">{"TAB1",#N/A,TRUE,"GENERAL";"TAB2",#N/A,TRUE,"GENERAL";"TAB3",#N/A,TRUE,"GENERAL";"TAB4",#N/A,TRUE,"GENERAL";"TAB5",#N/A,TRUE,"GENERAL"}</definedName>
    <definedName name="_______b7">{"via1",#N/A,TRUE,"general";"via2",#N/A,TRUE,"general";"via3",#N/A,TRUE,"general"}</definedName>
    <definedName name="_______b8">{"via1",#N/A,TRUE,"general";"via2",#N/A,TRUE,"general";"via3",#N/A,TRUE,"general"}</definedName>
    <definedName name="_______bb9">{"TAB1",#N/A,TRUE,"GENERAL";"TAB2",#N/A,TRUE,"GENERAL";"TAB3",#N/A,TRUE,"GENERAL";"TAB4",#N/A,TRUE,"GENERAL";"TAB5",#N/A,TRUE,"GENERAL"}</definedName>
    <definedName name="_______bgb5">{"TAB1",#N/A,TRUE,"GENERAL";"TAB2",#N/A,TRUE,"GENERAL";"TAB3",#N/A,TRUE,"GENERAL";"TAB4",#N/A,TRUE,"GENERAL";"TAB5",#N/A,TRUE,"GENERAL"}</definedName>
    <definedName name="_______g2">{"TAB1",#N/A,TRUE,"GENERAL";"TAB2",#N/A,TRUE,"GENERAL";"TAB3",#N/A,TRUE,"GENERAL";"TAB4",#N/A,TRUE,"GENERAL";"TAB5",#N/A,TRUE,"GENERAL"}</definedName>
    <definedName name="_______g3">{"via1",#N/A,TRUE,"general";"via2",#N/A,TRUE,"general";"via3",#N/A,TRUE,"general"}</definedName>
    <definedName name="_______g4">{"via1",#N/A,TRUE,"general";"via2",#N/A,TRUE,"general";"via3",#N/A,TRUE,"general"}</definedName>
    <definedName name="_______g5">{"via1",#N/A,TRUE,"general";"via2",#N/A,TRUE,"general";"via3",#N/A,TRUE,"general"}</definedName>
    <definedName name="_______g6">{"via1",#N/A,TRUE,"general";"via2",#N/A,TRUE,"general";"via3",#N/A,TRUE,"general"}</definedName>
    <definedName name="_______g7">{"TAB1",#N/A,TRUE,"GENERAL";"TAB2",#N/A,TRUE,"GENERAL";"TAB3",#N/A,TRUE,"GENERAL";"TAB4",#N/A,TRUE,"GENERAL";"TAB5",#N/A,TRUE,"GENERAL"}</definedName>
    <definedName name="_______GR1">{"TAB1",#N/A,TRUE,"GENERAL";"TAB2",#N/A,TRUE,"GENERAL";"TAB3",#N/A,TRUE,"GENERAL";"TAB4",#N/A,TRUE,"GENERAL";"TAB5",#N/A,TRUE,"GENERAL"}</definedName>
    <definedName name="_______gtr4">{"via1",#N/A,TRUE,"general";"via2",#N/A,TRUE,"general";"via3",#N/A,TRUE,"general"}</definedName>
    <definedName name="_______h2">{"via1",#N/A,TRUE,"general";"via2",#N/A,TRUE,"general";"via3",#N/A,TRUE,"general"}</definedName>
    <definedName name="_______h3">{"via1",#N/A,TRUE,"general";"via2",#N/A,TRUE,"general";"via3",#N/A,TRUE,"general"}</definedName>
    <definedName name="_______h4">{"TAB1",#N/A,TRUE,"GENERAL";"TAB2",#N/A,TRUE,"GENERAL";"TAB3",#N/A,TRUE,"GENERAL";"TAB4",#N/A,TRUE,"GENERAL";"TAB5",#N/A,TRUE,"GENERAL"}</definedName>
    <definedName name="_______h5">{"TAB1",#N/A,TRUE,"GENERAL";"TAB2",#N/A,TRUE,"GENERAL";"TAB3",#N/A,TRUE,"GENERAL";"TAB4",#N/A,TRUE,"GENERAL";"TAB5",#N/A,TRUE,"GENERAL"}</definedName>
    <definedName name="_______h6">{"via1",#N/A,TRUE,"general";"via2",#N/A,TRUE,"general";"via3",#N/A,TRUE,"general"}</definedName>
    <definedName name="_______h7">{"TAB1",#N/A,TRUE,"GENERAL";"TAB2",#N/A,TRUE,"GENERAL";"TAB3",#N/A,TRUE,"GENERAL";"TAB4",#N/A,TRUE,"GENERAL";"TAB5",#N/A,TRUE,"GENERAL"}</definedName>
    <definedName name="_______h8">{"via1",#N/A,TRUE,"general";"via2",#N/A,TRUE,"general";"via3",#N/A,TRUE,"general"}</definedName>
    <definedName name="_______hfh7">{"via1",#N/A,TRUE,"general";"via2",#N/A,TRUE,"general";"via3",#N/A,TRUE,"general"}</definedName>
    <definedName name="_______i4">{"via1",#N/A,TRUE,"general";"via2",#N/A,TRUE,"general";"via3",#N/A,TRUE,"general"}</definedName>
    <definedName name="_______i5">{"TAB1",#N/A,TRUE,"GENERAL";"TAB2",#N/A,TRUE,"GENERAL";"TAB3",#N/A,TRUE,"GENERAL";"TAB4",#N/A,TRUE,"GENERAL";"TAB5",#N/A,TRUE,"GENERAL"}</definedName>
    <definedName name="_______i6">{"TAB1",#N/A,TRUE,"GENERAL";"TAB2",#N/A,TRUE,"GENERAL";"TAB3",#N/A,TRUE,"GENERAL";"TAB4",#N/A,TRUE,"GENERAL";"TAB5",#N/A,TRUE,"GENERAL"}</definedName>
    <definedName name="_______i7">{"via1",#N/A,TRUE,"general";"via2",#N/A,TRUE,"general";"via3",#N/A,TRUE,"general"}</definedName>
    <definedName name="_______i77">{"TAB1",#N/A,TRUE,"GENERAL";"TAB2",#N/A,TRUE,"GENERAL";"TAB3",#N/A,TRUE,"GENERAL";"TAB4",#N/A,TRUE,"GENERAL";"TAB5",#N/A,TRUE,"GENERAL"}</definedName>
    <definedName name="_______i8">{"via1",#N/A,TRUE,"general";"via2",#N/A,TRUE,"general";"via3",#N/A,TRUE,"general"}</definedName>
    <definedName name="_______i9">{"TAB1",#N/A,TRUE,"GENERAL";"TAB2",#N/A,TRUE,"GENERAL";"TAB3",#N/A,TRUE,"GENERAL";"TAB4",#N/A,TRUE,"GENERAL";"TAB5",#N/A,TRUE,"GENERAL"}</definedName>
    <definedName name="_______k3">{"TAB1",#N/A,TRUE,"GENERAL";"TAB2",#N/A,TRUE,"GENERAL";"TAB3",#N/A,TRUE,"GENERAL";"TAB4",#N/A,TRUE,"GENERAL";"TAB5",#N/A,TRUE,"GENERAL"}</definedName>
    <definedName name="_______k4">{"via1",#N/A,TRUE,"general";"via2",#N/A,TRUE,"general";"via3",#N/A,TRUE,"general"}</definedName>
    <definedName name="_______k5">{"via1",#N/A,TRUE,"general";"via2",#N/A,TRUE,"general";"via3",#N/A,TRUE,"general"}</definedName>
    <definedName name="_______k6">{"TAB1",#N/A,TRUE,"GENERAL";"TAB2",#N/A,TRUE,"GENERAL";"TAB3",#N/A,TRUE,"GENERAL";"TAB4",#N/A,TRUE,"GENERAL";"TAB5",#N/A,TRUE,"GENERAL"}</definedName>
    <definedName name="_______k7">{"via1",#N/A,TRUE,"general";"via2",#N/A,TRUE,"general";"via3",#N/A,TRUE,"general"}</definedName>
    <definedName name="_______k8">{"via1",#N/A,TRUE,"general";"via2",#N/A,TRUE,"general";"via3",#N/A,TRUE,"general"}</definedName>
    <definedName name="_______k9">{"TAB1",#N/A,TRUE,"GENERAL";"TAB2",#N/A,TRUE,"GENERAL";"TAB3",#N/A,TRUE,"GENERAL";"TAB4",#N/A,TRUE,"GENERAL";"TAB5",#N/A,TRUE,"GENERAL"}</definedName>
    <definedName name="_______kjk6">{"TAB1",#N/A,TRUE,"GENERAL";"TAB2",#N/A,TRUE,"GENERAL";"TAB3",#N/A,TRUE,"GENERAL";"TAB4",#N/A,TRUE,"GENERAL";"TAB5",#N/A,TRUE,"GENERAL"}</definedName>
    <definedName name="_______m3">{"via1",#N/A,TRUE,"general";"via2",#N/A,TRUE,"general";"via3",#N/A,TRUE,"general"}</definedName>
    <definedName name="_______m4">{"TAB1",#N/A,TRUE,"GENERAL";"TAB2",#N/A,TRUE,"GENERAL";"TAB3",#N/A,TRUE,"GENERAL";"TAB4",#N/A,TRUE,"GENERAL";"TAB5",#N/A,TRUE,"GENERAL"}</definedName>
    <definedName name="_______m5">{"via1",#N/A,TRUE,"general";"via2",#N/A,TRUE,"general";"via3",#N/A,TRUE,"general"}</definedName>
    <definedName name="_______m6">{"TAB1",#N/A,TRUE,"GENERAL";"TAB2",#N/A,TRUE,"GENERAL";"TAB3",#N/A,TRUE,"GENERAL";"TAB4",#N/A,TRUE,"GENERAL";"TAB5",#N/A,TRUE,"GENERAL"}</definedName>
    <definedName name="_______m7">{"TAB1",#N/A,TRUE,"GENERAL";"TAB2",#N/A,TRUE,"GENERAL";"TAB3",#N/A,TRUE,"GENERAL";"TAB4",#N/A,TRUE,"GENERAL";"TAB5",#N/A,TRUE,"GENERAL"}</definedName>
    <definedName name="_______m8">{"via1",#N/A,TRUE,"general";"via2",#N/A,TRUE,"general";"via3",#N/A,TRUE,"general"}</definedName>
    <definedName name="_______m9">{"via1",#N/A,TRUE,"general";"via2",#N/A,TRUE,"general";"via3",#N/A,TRUE,"general"}</definedName>
    <definedName name="_______n3">{"TAB1",#N/A,TRUE,"GENERAL";"TAB2",#N/A,TRUE,"GENERAL";"TAB3",#N/A,TRUE,"GENERAL";"TAB4",#N/A,TRUE,"GENERAL";"TAB5",#N/A,TRUE,"GENERAL"}</definedName>
    <definedName name="_______n4">{"via1",#N/A,TRUE,"general";"via2",#N/A,TRUE,"general";"via3",#N/A,TRUE,"general"}</definedName>
    <definedName name="_______n5">{"TAB1",#N/A,TRUE,"GENERAL";"TAB2",#N/A,TRUE,"GENERAL";"TAB3",#N/A,TRUE,"GENERAL";"TAB4",#N/A,TRUE,"GENERAL";"TAB5",#N/A,TRUE,"GENERAL"}</definedName>
    <definedName name="_______nyn7">{"via1",#N/A,TRUE,"general";"via2",#N/A,TRUE,"general";"via3",#N/A,TRUE,"general"}</definedName>
    <definedName name="_______o4">{"via1",#N/A,TRUE,"general";"via2",#N/A,TRUE,"general";"via3",#N/A,TRUE,"general"}</definedName>
    <definedName name="_______o5">{"TAB1",#N/A,TRUE,"GENERAL";"TAB2",#N/A,TRUE,"GENERAL";"TAB3",#N/A,TRUE,"GENERAL";"TAB4",#N/A,TRUE,"GENERAL";"TAB5",#N/A,TRUE,"GENERAL"}</definedName>
    <definedName name="_______o6">{"TAB1",#N/A,TRUE,"GENERAL";"TAB2",#N/A,TRUE,"GENERAL";"TAB3",#N/A,TRUE,"GENERAL";"TAB4",#N/A,TRUE,"GENERAL";"TAB5",#N/A,TRUE,"GENERAL"}</definedName>
    <definedName name="_______o7">{"TAB1",#N/A,TRUE,"GENERAL";"TAB2",#N/A,TRUE,"GENERAL";"TAB3",#N/A,TRUE,"GENERAL";"TAB4",#N/A,TRUE,"GENERAL";"TAB5",#N/A,TRUE,"GENERAL"}</definedName>
    <definedName name="_______o8">{"via1",#N/A,TRUE,"general";"via2",#N/A,TRUE,"general";"via3",#N/A,TRUE,"general"}</definedName>
    <definedName name="_______o9">{"TAB1",#N/A,TRUE,"GENERAL";"TAB2",#N/A,TRUE,"GENERAL";"TAB3",#N/A,TRUE,"GENERAL";"TAB4",#N/A,TRUE,"GENERAL";"TAB5",#N/A,TRUE,"GENERAL"}</definedName>
    <definedName name="_______p6">{"via1",#N/A,TRUE,"general";"via2",#N/A,TRUE,"general";"via3",#N/A,TRUE,"general"}</definedName>
    <definedName name="_______p7">{"via1",#N/A,TRUE,"general";"via2",#N/A,TRUE,"general";"via3",#N/A,TRUE,"general"}</definedName>
    <definedName name="_______p8">{"TAB1",#N/A,TRUE,"GENERAL";"TAB2",#N/A,TRUE,"GENERAL";"TAB3",#N/A,TRUE,"GENERAL";"TAB4",#N/A,TRUE,"GENERAL";"TAB5",#N/A,TRUE,"GENERAL"}</definedName>
    <definedName name="_______r">{"TAB1",#N/A,TRUE,"GENERAL";"TAB2",#N/A,TRUE,"GENERAL";"TAB3",#N/A,TRUE,"GENERAL";"TAB4",#N/A,TRUE,"GENERAL";"TAB5",#N/A,TRUE,"GENERAL"}</definedName>
    <definedName name="_______r4r">{"via1",#N/A,TRUE,"general";"via2",#N/A,TRUE,"general";"via3",#N/A,TRUE,"general"}</definedName>
    <definedName name="_______rtu6">{"via1",#N/A,TRUE,"general";"via2",#N/A,TRUE,"general";"via3",#N/A,TRUE,"general"}</definedName>
    <definedName name="_______s1">{"via1",#N/A,TRUE,"general";"via2",#N/A,TRUE,"general";"via3",#N/A,TRUE,"general"}</definedName>
    <definedName name="_______s2">{"TAB1",#N/A,TRUE,"GENERAL";"TAB2",#N/A,TRUE,"GENERAL";"TAB3",#N/A,TRUE,"GENERAL";"TAB4",#N/A,TRUE,"GENERAL";"TAB5",#N/A,TRUE,"GENERAL"}</definedName>
    <definedName name="_______s3">{"TAB1",#N/A,TRUE,"GENERAL";"TAB2",#N/A,TRUE,"GENERAL";"TAB3",#N/A,TRUE,"GENERAL";"TAB4",#N/A,TRUE,"GENERAL";"TAB5",#N/A,TRUE,"GENERAL"}</definedName>
    <definedName name="_______s4">{"via1",#N/A,TRUE,"general";"via2",#N/A,TRUE,"general";"via3",#N/A,TRUE,"general"}</definedName>
    <definedName name="_______s5">{"via1",#N/A,TRUE,"general";"via2",#N/A,TRUE,"general";"via3",#N/A,TRUE,"general"}</definedName>
    <definedName name="_______s6">{"TAB1",#N/A,TRUE,"GENERAL";"TAB2",#N/A,TRUE,"GENERAL";"TAB3",#N/A,TRUE,"GENERAL";"TAB4",#N/A,TRUE,"GENERAL";"TAB5",#N/A,TRUE,"GENERAL"}</definedName>
    <definedName name="_______s7">{"via1",#N/A,TRUE,"general";"via2",#N/A,TRUE,"general";"via3",#N/A,TRUE,"general"}</definedName>
    <definedName name="_______t3">{"TAB1",#N/A,TRUE,"GENERAL";"TAB2",#N/A,TRUE,"GENERAL";"TAB3",#N/A,TRUE,"GENERAL";"TAB4",#N/A,TRUE,"GENERAL";"TAB5",#N/A,TRUE,"GENERAL"}</definedName>
    <definedName name="_______t4">{"via1",#N/A,TRUE,"general";"via2",#N/A,TRUE,"general";"via3",#N/A,TRUE,"general"}</definedName>
    <definedName name="_______t5">{"TAB1",#N/A,TRUE,"GENERAL";"TAB2",#N/A,TRUE,"GENERAL";"TAB3",#N/A,TRUE,"GENERAL";"TAB4",#N/A,TRUE,"GENERAL";"TAB5",#N/A,TRUE,"GENERAL"}</definedName>
    <definedName name="_______t6">{"via1",#N/A,TRUE,"general";"via2",#N/A,TRUE,"general";"via3",#N/A,TRUE,"general"}</definedName>
    <definedName name="_______t66">{"TAB1",#N/A,TRUE,"GENERAL";"TAB2",#N/A,TRUE,"GENERAL";"TAB3",#N/A,TRUE,"GENERAL";"TAB4",#N/A,TRUE,"GENERAL";"TAB5",#N/A,TRUE,"GENERAL"}</definedName>
    <definedName name="_______t7">{"via1",#N/A,TRUE,"general";"via2",#N/A,TRUE,"general";"via3",#N/A,TRUE,"general"}</definedName>
    <definedName name="_______t77">{"TAB1",#N/A,TRUE,"GENERAL";"TAB2",#N/A,TRUE,"GENERAL";"TAB3",#N/A,TRUE,"GENERAL";"TAB4",#N/A,TRUE,"GENERAL";"TAB5",#N/A,TRUE,"GENERAL"}</definedName>
    <definedName name="_______t8">{"TAB1",#N/A,TRUE,"GENERAL";"TAB2",#N/A,TRUE,"GENERAL";"TAB3",#N/A,TRUE,"GENERAL";"TAB4",#N/A,TRUE,"GENERAL";"TAB5",#N/A,TRUE,"GENERAL"}</definedName>
    <definedName name="_______t88">{"via1",#N/A,TRUE,"general";"via2",#N/A,TRUE,"general";"via3",#N/A,TRUE,"general"}</definedName>
    <definedName name="_______t9">{"TAB1",#N/A,TRUE,"GENERAL";"TAB2",#N/A,TRUE,"GENERAL";"TAB3",#N/A,TRUE,"GENERAL";"TAB4",#N/A,TRUE,"GENERAL";"TAB5",#N/A,TRUE,"GENERAL"}</definedName>
    <definedName name="_______t99">{"via1",#N/A,TRUE,"general";"via2",#N/A,TRUE,"general";"via3",#N/A,TRUE,"general"}</definedName>
    <definedName name="_______u4">{"TAB1",#N/A,TRUE,"GENERAL";"TAB2",#N/A,TRUE,"GENERAL";"TAB3",#N/A,TRUE,"GENERAL";"TAB4",#N/A,TRUE,"GENERAL";"TAB5",#N/A,TRUE,"GENERAL"}</definedName>
    <definedName name="_______u5">{"TAB1",#N/A,TRUE,"GENERAL";"TAB2",#N/A,TRUE,"GENERAL";"TAB3",#N/A,TRUE,"GENERAL";"TAB4",#N/A,TRUE,"GENERAL";"TAB5",#N/A,TRUE,"GENERAL"}</definedName>
    <definedName name="_______u6">{"TAB1",#N/A,TRUE,"GENERAL";"TAB2",#N/A,TRUE,"GENERAL";"TAB3",#N/A,TRUE,"GENERAL";"TAB4",#N/A,TRUE,"GENERAL";"TAB5",#N/A,TRUE,"GENERAL"}</definedName>
    <definedName name="_______u7">{"via1",#N/A,TRUE,"general";"via2",#N/A,TRUE,"general";"via3",#N/A,TRUE,"general"}</definedName>
    <definedName name="_______u8">{"TAB1",#N/A,TRUE,"GENERAL";"TAB2",#N/A,TRUE,"GENERAL";"TAB3",#N/A,TRUE,"GENERAL";"TAB4",#N/A,TRUE,"GENERAL";"TAB5",#N/A,TRUE,"GENERAL"}</definedName>
    <definedName name="_______u9">{"TAB1",#N/A,TRUE,"GENERAL";"TAB2",#N/A,TRUE,"GENERAL";"TAB3",#N/A,TRUE,"GENERAL";"TAB4",#N/A,TRUE,"GENERAL";"TAB5",#N/A,TRUE,"GENERAL"}</definedName>
    <definedName name="_______ur7">{"TAB1",#N/A,TRUE,"GENERAL";"TAB2",#N/A,TRUE,"GENERAL";"TAB3",#N/A,TRUE,"GENERAL";"TAB4",#N/A,TRUE,"GENERAL";"TAB5",#N/A,TRUE,"GENERAL"}</definedName>
    <definedName name="_______v2">{"via1",#N/A,TRUE,"general";"via2",#N/A,TRUE,"general";"via3",#N/A,TRUE,"general"}</definedName>
    <definedName name="_______v3">{"TAB1",#N/A,TRUE,"GENERAL";"TAB2",#N/A,TRUE,"GENERAL";"TAB3",#N/A,TRUE,"GENERAL";"TAB4",#N/A,TRUE,"GENERAL";"TAB5",#N/A,TRUE,"GENERAL"}</definedName>
    <definedName name="_______v4">{"TAB1",#N/A,TRUE,"GENERAL";"TAB2",#N/A,TRUE,"GENERAL";"TAB3",#N/A,TRUE,"GENERAL";"TAB4",#N/A,TRUE,"GENERAL";"TAB5",#N/A,TRUE,"GENERAL"}</definedName>
    <definedName name="_______v5">{"TAB1",#N/A,TRUE,"GENERAL";"TAB2",#N/A,TRUE,"GENERAL";"TAB3",#N/A,TRUE,"GENERAL";"TAB4",#N/A,TRUE,"GENERAL";"TAB5",#N/A,TRUE,"GENERAL"}</definedName>
    <definedName name="_______v6">{"TAB1",#N/A,TRUE,"GENERAL";"TAB2",#N/A,TRUE,"GENERAL";"TAB3",#N/A,TRUE,"GENERAL";"TAB4",#N/A,TRUE,"GENERAL";"TAB5",#N/A,TRUE,"GENERAL"}</definedName>
    <definedName name="_______v7">{"via1",#N/A,TRUE,"general";"via2",#N/A,TRUE,"general";"via3",#N/A,TRUE,"general"}</definedName>
    <definedName name="_______v8">{"TAB1",#N/A,TRUE,"GENERAL";"TAB2",#N/A,TRUE,"GENERAL";"TAB3",#N/A,TRUE,"GENERAL";"TAB4",#N/A,TRUE,"GENERAL";"TAB5",#N/A,TRUE,"GENERAL"}</definedName>
    <definedName name="_______v9">{"TAB1",#N/A,TRUE,"GENERAL";"TAB2",#N/A,TRUE,"GENERAL";"TAB3",#N/A,TRUE,"GENERAL";"TAB4",#N/A,TRUE,"GENERAL";"TAB5",#N/A,TRUE,"GENERAL"}</definedName>
    <definedName name="_______vfv4">{"via1",#N/A,TRUE,"general";"via2",#N/A,TRUE,"general";"via3",#N/A,TRUE,"general"}</definedName>
    <definedName name="_______x1">{"TAB1",#N/A,TRUE,"GENERAL";"TAB2",#N/A,TRUE,"GENERAL";"TAB3",#N/A,TRUE,"GENERAL";"TAB4",#N/A,TRUE,"GENERAL";"TAB5",#N/A,TRUE,"GENERAL"}</definedName>
    <definedName name="_______x2">{"via1",#N/A,TRUE,"general";"via2",#N/A,TRUE,"general";"via3",#N/A,TRUE,"general"}</definedName>
    <definedName name="_______x3">{"via1",#N/A,TRUE,"general";"via2",#N/A,TRUE,"general";"via3",#N/A,TRUE,"general"}</definedName>
    <definedName name="_______x4">{"via1",#N/A,TRUE,"general";"via2",#N/A,TRUE,"general";"via3",#N/A,TRUE,"general"}</definedName>
    <definedName name="_______x5">{"TAB1",#N/A,TRUE,"GENERAL";"TAB2",#N/A,TRUE,"GENERAL";"TAB3",#N/A,TRUE,"GENERAL";"TAB4",#N/A,TRUE,"GENERAL";"TAB5",#N/A,TRUE,"GENERAL"}</definedName>
    <definedName name="_______x6">{"TAB1",#N/A,TRUE,"GENERAL";"TAB2",#N/A,TRUE,"GENERAL";"TAB3",#N/A,TRUE,"GENERAL";"TAB4",#N/A,TRUE,"GENERAL";"TAB5",#N/A,TRUE,"GENERAL"}</definedName>
    <definedName name="_______x7">{"TAB1",#N/A,TRUE,"GENERAL";"TAB2",#N/A,TRUE,"GENERAL";"TAB3",#N/A,TRUE,"GENERAL";"TAB4",#N/A,TRUE,"GENERAL";"TAB5",#N/A,TRUE,"GENERAL"}</definedName>
    <definedName name="_______x8">{"via1",#N/A,TRUE,"general";"via2",#N/A,TRUE,"general";"via3",#N/A,TRUE,"general"}</definedName>
    <definedName name="_______x9">{"TAB1",#N/A,TRUE,"GENERAL";"TAB2",#N/A,TRUE,"GENERAL";"TAB3",#N/A,TRUE,"GENERAL";"TAB4",#N/A,TRUE,"GENERAL";"TAB5",#N/A,TRUE,"GENERAL"}</definedName>
    <definedName name="_______y2">{"TAB1",#N/A,TRUE,"GENERAL";"TAB2",#N/A,TRUE,"GENERAL";"TAB3",#N/A,TRUE,"GENERAL";"TAB4",#N/A,TRUE,"GENERAL";"TAB5",#N/A,TRUE,"GENERAL"}</definedName>
    <definedName name="_______y3">{"via1",#N/A,TRUE,"general";"via2",#N/A,TRUE,"general";"via3",#N/A,TRUE,"general"}</definedName>
    <definedName name="_______y4">{"via1",#N/A,TRUE,"general";"via2",#N/A,TRUE,"general";"via3",#N/A,TRUE,"general"}</definedName>
    <definedName name="_______y5">{"TAB1",#N/A,TRUE,"GENERAL";"TAB2",#N/A,TRUE,"GENERAL";"TAB3",#N/A,TRUE,"GENERAL";"TAB4",#N/A,TRUE,"GENERAL";"TAB5",#N/A,TRUE,"GENERAL"}</definedName>
    <definedName name="_______y6">{"via1",#N/A,TRUE,"general";"via2",#N/A,TRUE,"general";"via3",#N/A,TRUE,"general"}</definedName>
    <definedName name="_______y7">{"via1",#N/A,TRUE,"general";"via2",#N/A,TRUE,"general";"via3",#N/A,TRUE,"general"}</definedName>
    <definedName name="_______y8">{"via1",#N/A,TRUE,"general";"via2",#N/A,TRUE,"general";"via3",#N/A,TRUE,"general"}</definedName>
    <definedName name="_______y9">{"TAB1",#N/A,TRUE,"GENERAL";"TAB2",#N/A,TRUE,"GENERAL";"TAB3",#N/A,TRUE,"GENERAL";"TAB4",#N/A,TRUE,"GENERAL";"TAB5",#N/A,TRUE,"GENERAL"}</definedName>
    <definedName name="_______z1">{"TAB1",#N/A,TRUE,"GENERAL";"TAB2",#N/A,TRUE,"GENERAL";"TAB3",#N/A,TRUE,"GENERAL";"TAB4",#N/A,TRUE,"GENERAL";"TAB5",#N/A,TRUE,"GENERAL"}</definedName>
    <definedName name="_______z2">{"via1",#N/A,TRUE,"general";"via2",#N/A,TRUE,"general";"via3",#N/A,TRUE,"general"}</definedName>
    <definedName name="_______z3">{"via1",#N/A,TRUE,"general";"via2",#N/A,TRUE,"general";"via3",#N/A,TRUE,"general"}</definedName>
    <definedName name="_______z4">{"TAB1",#N/A,TRUE,"GENERAL";"TAB2",#N/A,TRUE,"GENERAL";"TAB3",#N/A,TRUE,"GENERAL";"TAB4",#N/A,TRUE,"GENERAL";"TAB5",#N/A,TRUE,"GENERAL"}</definedName>
    <definedName name="_______z5">{"via1",#N/A,TRUE,"general";"via2",#N/A,TRUE,"general";"via3",#N/A,TRUE,"general"}</definedName>
    <definedName name="_______z6">{"TAB1",#N/A,TRUE,"GENERAL";"TAB2",#N/A,TRUE,"GENERAL";"TAB3",#N/A,TRUE,"GENERAL";"TAB4",#N/A,TRUE,"GENERAL";"TAB5",#N/A,TRUE,"GENERAL"}</definedName>
    <definedName name="______a1">{"TAB1",#N/A,TRUE,"GENERAL";"TAB2",#N/A,TRUE,"GENERAL";"TAB3",#N/A,TRUE,"GENERAL";"TAB4",#N/A,TRUE,"GENERAL";"TAB5",#N/A,TRUE,"GENERAL"}</definedName>
    <definedName name="______a3">{"TAB1",#N/A,TRUE,"GENERAL";"TAB2",#N/A,TRUE,"GENERAL";"TAB3",#N/A,TRUE,"GENERAL";"TAB4",#N/A,TRUE,"GENERAL";"TAB5",#N/A,TRUE,"GENERAL"}</definedName>
    <definedName name="______a4">{"via1",#N/A,TRUE,"general";"via2",#N/A,TRUE,"general";"via3",#N/A,TRUE,"general"}</definedName>
    <definedName name="______a5">{"TAB1",#N/A,TRUE,"GENERAL";"TAB2",#N/A,TRUE,"GENERAL";"TAB3",#N/A,TRUE,"GENERAL";"TAB4",#N/A,TRUE,"GENERAL";"TAB5",#N/A,TRUE,"GENERAL"}</definedName>
    <definedName name="______a6">{"TAB1",#N/A,TRUE,"GENERAL";"TAB2",#N/A,TRUE,"GENERAL";"TAB3",#N/A,TRUE,"GENERAL";"TAB4",#N/A,TRUE,"GENERAL";"TAB5",#N/A,TRUE,"GENERAL"}</definedName>
    <definedName name="______b2">{"TAB1",#N/A,TRUE,"GENERAL";"TAB2",#N/A,TRUE,"GENERAL";"TAB3",#N/A,TRUE,"GENERAL";"TAB4",#N/A,TRUE,"GENERAL";"TAB5",#N/A,TRUE,"GENERAL"}</definedName>
    <definedName name="______b3">{"TAB1",#N/A,TRUE,"GENERAL";"TAB2",#N/A,TRUE,"GENERAL";"TAB3",#N/A,TRUE,"GENERAL";"TAB4",#N/A,TRUE,"GENERAL";"TAB5",#N/A,TRUE,"GENERAL"}</definedName>
    <definedName name="______b4">{"TAB1",#N/A,TRUE,"GENERAL";"TAB2",#N/A,TRUE,"GENERAL";"TAB3",#N/A,TRUE,"GENERAL";"TAB4",#N/A,TRUE,"GENERAL";"TAB5",#N/A,TRUE,"GENERAL"}</definedName>
    <definedName name="______b5">{"TAB1",#N/A,TRUE,"GENERAL";"TAB2",#N/A,TRUE,"GENERAL";"TAB3",#N/A,TRUE,"GENERAL";"TAB4",#N/A,TRUE,"GENERAL";"TAB5",#N/A,TRUE,"GENERAL"}</definedName>
    <definedName name="______b6">{"TAB1",#N/A,TRUE,"GENERAL";"TAB2",#N/A,TRUE,"GENERAL";"TAB3",#N/A,TRUE,"GENERAL";"TAB4",#N/A,TRUE,"GENERAL";"TAB5",#N/A,TRUE,"GENERAL"}</definedName>
    <definedName name="______b7">{"via1",#N/A,TRUE,"general";"via2",#N/A,TRUE,"general";"via3",#N/A,TRUE,"general"}</definedName>
    <definedName name="______b8">{"via1",#N/A,TRUE,"general";"via2",#N/A,TRUE,"general";"via3",#N/A,TRUE,"general"}</definedName>
    <definedName name="______bb9">{"TAB1",#N/A,TRUE,"GENERAL";"TAB2",#N/A,TRUE,"GENERAL";"TAB3",#N/A,TRUE,"GENERAL";"TAB4",#N/A,TRUE,"GENERAL";"TAB5",#N/A,TRUE,"GENERAL"}</definedName>
    <definedName name="______bgb5">{"TAB1",#N/A,TRUE,"GENERAL";"TAB2",#N/A,TRUE,"GENERAL";"TAB3",#N/A,TRUE,"GENERAL";"TAB4",#N/A,TRUE,"GENERAL";"TAB5",#N/A,TRUE,"GENERAL"}</definedName>
    <definedName name="______g2">{"TAB1",#N/A,TRUE,"GENERAL";"TAB2",#N/A,TRUE,"GENERAL";"TAB3",#N/A,TRUE,"GENERAL";"TAB4",#N/A,TRUE,"GENERAL";"TAB5",#N/A,TRUE,"GENERAL"}</definedName>
    <definedName name="______g3">{"via1",#N/A,TRUE,"general";"via2",#N/A,TRUE,"general";"via3",#N/A,TRUE,"general"}</definedName>
    <definedName name="______g4">{"via1",#N/A,TRUE,"general";"via2",#N/A,TRUE,"general";"via3",#N/A,TRUE,"general"}</definedName>
    <definedName name="______g5">{"via1",#N/A,TRUE,"general";"via2",#N/A,TRUE,"general";"via3",#N/A,TRUE,"general"}</definedName>
    <definedName name="______g6">{"via1",#N/A,TRUE,"general";"via2",#N/A,TRUE,"general";"via3",#N/A,TRUE,"general"}</definedName>
    <definedName name="______g7">{"TAB1",#N/A,TRUE,"GENERAL";"TAB2",#N/A,TRUE,"GENERAL";"TAB3",#N/A,TRUE,"GENERAL";"TAB4",#N/A,TRUE,"GENERAL";"TAB5",#N/A,TRUE,"GENERAL"}</definedName>
    <definedName name="______GR1">{"TAB1",#N/A,TRUE,"GENERAL";"TAB2",#N/A,TRUE,"GENERAL";"TAB3",#N/A,TRUE,"GENERAL";"TAB4",#N/A,TRUE,"GENERAL";"TAB5",#N/A,TRUE,"GENERAL"}</definedName>
    <definedName name="______gtr4">{"via1",#N/A,TRUE,"general";"via2",#N/A,TRUE,"general";"via3",#N/A,TRUE,"general"}</definedName>
    <definedName name="______h2">{"via1",#N/A,TRUE,"general";"via2",#N/A,TRUE,"general";"via3",#N/A,TRUE,"general"}</definedName>
    <definedName name="______h3">{"via1",#N/A,TRUE,"general";"via2",#N/A,TRUE,"general";"via3",#N/A,TRUE,"general"}</definedName>
    <definedName name="______h4">{"TAB1",#N/A,TRUE,"GENERAL";"TAB2",#N/A,TRUE,"GENERAL";"TAB3",#N/A,TRUE,"GENERAL";"TAB4",#N/A,TRUE,"GENERAL";"TAB5",#N/A,TRUE,"GENERAL"}</definedName>
    <definedName name="______h5">{"TAB1",#N/A,TRUE,"GENERAL";"TAB2",#N/A,TRUE,"GENERAL";"TAB3",#N/A,TRUE,"GENERAL";"TAB4",#N/A,TRUE,"GENERAL";"TAB5",#N/A,TRUE,"GENERAL"}</definedName>
    <definedName name="______h6">{"via1",#N/A,TRUE,"general";"via2",#N/A,TRUE,"general";"via3",#N/A,TRUE,"general"}</definedName>
    <definedName name="______h7">{"TAB1",#N/A,TRUE,"GENERAL";"TAB2",#N/A,TRUE,"GENERAL";"TAB3",#N/A,TRUE,"GENERAL";"TAB4",#N/A,TRUE,"GENERAL";"TAB5",#N/A,TRUE,"GENERAL"}</definedName>
    <definedName name="______h8">{"via1",#N/A,TRUE,"general";"via2",#N/A,TRUE,"general";"via3",#N/A,TRUE,"general"}</definedName>
    <definedName name="______hfh7">{"via1",#N/A,TRUE,"general";"via2",#N/A,TRUE,"general";"via3",#N/A,TRUE,"general"}</definedName>
    <definedName name="______i4">{"via1",#N/A,TRUE,"general";"via2",#N/A,TRUE,"general";"via3",#N/A,TRUE,"general"}</definedName>
    <definedName name="______i5">{"TAB1",#N/A,TRUE,"GENERAL";"TAB2",#N/A,TRUE,"GENERAL";"TAB3",#N/A,TRUE,"GENERAL";"TAB4",#N/A,TRUE,"GENERAL";"TAB5",#N/A,TRUE,"GENERAL"}</definedName>
    <definedName name="______i6">{"TAB1",#N/A,TRUE,"GENERAL";"TAB2",#N/A,TRUE,"GENERAL";"TAB3",#N/A,TRUE,"GENERAL";"TAB4",#N/A,TRUE,"GENERAL";"TAB5",#N/A,TRUE,"GENERAL"}</definedName>
    <definedName name="______i7">{"via1",#N/A,TRUE,"general";"via2",#N/A,TRUE,"general";"via3",#N/A,TRUE,"general"}</definedName>
    <definedName name="______i77">{"TAB1",#N/A,TRUE,"GENERAL";"TAB2",#N/A,TRUE,"GENERAL";"TAB3",#N/A,TRUE,"GENERAL";"TAB4",#N/A,TRUE,"GENERAL";"TAB5",#N/A,TRUE,"GENERAL"}</definedName>
    <definedName name="______i8">{"via1",#N/A,TRUE,"general";"via2",#N/A,TRUE,"general";"via3",#N/A,TRUE,"general"}</definedName>
    <definedName name="______i9">{"TAB1",#N/A,TRUE,"GENERAL";"TAB2",#N/A,TRUE,"GENERAL";"TAB3",#N/A,TRUE,"GENERAL";"TAB4",#N/A,TRUE,"GENERAL";"TAB5",#N/A,TRUE,"GENERAL"}</definedName>
    <definedName name="______k3">{"TAB1",#N/A,TRUE,"GENERAL";"TAB2",#N/A,TRUE,"GENERAL";"TAB3",#N/A,TRUE,"GENERAL";"TAB4",#N/A,TRUE,"GENERAL";"TAB5",#N/A,TRUE,"GENERAL"}</definedName>
    <definedName name="______k4">{"via1",#N/A,TRUE,"general";"via2",#N/A,TRUE,"general";"via3",#N/A,TRUE,"general"}</definedName>
    <definedName name="______k5">{"via1",#N/A,TRUE,"general";"via2",#N/A,TRUE,"general";"via3",#N/A,TRUE,"general"}</definedName>
    <definedName name="______k6">{"TAB1",#N/A,TRUE,"GENERAL";"TAB2",#N/A,TRUE,"GENERAL";"TAB3",#N/A,TRUE,"GENERAL";"TAB4",#N/A,TRUE,"GENERAL";"TAB5",#N/A,TRUE,"GENERAL"}</definedName>
    <definedName name="______k7">{"via1",#N/A,TRUE,"general";"via2",#N/A,TRUE,"general";"via3",#N/A,TRUE,"general"}</definedName>
    <definedName name="______k8">{"via1",#N/A,TRUE,"general";"via2",#N/A,TRUE,"general";"via3",#N/A,TRUE,"general"}</definedName>
    <definedName name="______k9">{"TAB1",#N/A,TRUE,"GENERAL";"TAB2",#N/A,TRUE,"GENERAL";"TAB3",#N/A,TRUE,"GENERAL";"TAB4",#N/A,TRUE,"GENERAL";"TAB5",#N/A,TRUE,"GENERAL"}</definedName>
    <definedName name="______kjk6">{"TAB1",#N/A,TRUE,"GENERAL";"TAB2",#N/A,TRUE,"GENERAL";"TAB3",#N/A,TRUE,"GENERAL";"TAB4",#N/A,TRUE,"GENERAL";"TAB5",#N/A,TRUE,"GENERAL"}</definedName>
    <definedName name="______m3">{"via1",#N/A,TRUE,"general";"via2",#N/A,TRUE,"general";"via3",#N/A,TRUE,"general"}</definedName>
    <definedName name="______m4">{"TAB1",#N/A,TRUE,"GENERAL";"TAB2",#N/A,TRUE,"GENERAL";"TAB3",#N/A,TRUE,"GENERAL";"TAB4",#N/A,TRUE,"GENERAL";"TAB5",#N/A,TRUE,"GENERAL"}</definedName>
    <definedName name="______m5">{"via1",#N/A,TRUE,"general";"via2",#N/A,TRUE,"general";"via3",#N/A,TRUE,"general"}</definedName>
    <definedName name="______m6">{"TAB1",#N/A,TRUE,"GENERAL";"TAB2",#N/A,TRUE,"GENERAL";"TAB3",#N/A,TRUE,"GENERAL";"TAB4",#N/A,TRUE,"GENERAL";"TAB5",#N/A,TRUE,"GENERAL"}</definedName>
    <definedName name="______m7">{"TAB1",#N/A,TRUE,"GENERAL";"TAB2",#N/A,TRUE,"GENERAL";"TAB3",#N/A,TRUE,"GENERAL";"TAB4",#N/A,TRUE,"GENERAL";"TAB5",#N/A,TRUE,"GENERAL"}</definedName>
    <definedName name="______m8">{"via1",#N/A,TRUE,"general";"via2",#N/A,TRUE,"general";"via3",#N/A,TRUE,"general"}</definedName>
    <definedName name="______m9">{"via1",#N/A,TRUE,"general";"via2",#N/A,TRUE,"general";"via3",#N/A,TRUE,"general"}</definedName>
    <definedName name="______n3">{"TAB1",#N/A,TRUE,"GENERAL";"TAB2",#N/A,TRUE,"GENERAL";"TAB3",#N/A,TRUE,"GENERAL";"TAB4",#N/A,TRUE,"GENERAL";"TAB5",#N/A,TRUE,"GENERAL"}</definedName>
    <definedName name="______n4">{"via1",#N/A,TRUE,"general";"via2",#N/A,TRUE,"general";"via3",#N/A,TRUE,"general"}</definedName>
    <definedName name="______n5">{"TAB1",#N/A,TRUE,"GENERAL";"TAB2",#N/A,TRUE,"GENERAL";"TAB3",#N/A,TRUE,"GENERAL";"TAB4",#N/A,TRUE,"GENERAL";"TAB5",#N/A,TRUE,"GENERAL"}</definedName>
    <definedName name="______nyn7">{"via1",#N/A,TRUE,"general";"via2",#N/A,TRUE,"general";"via3",#N/A,TRUE,"general"}</definedName>
    <definedName name="______o4">{"via1",#N/A,TRUE,"general";"via2",#N/A,TRUE,"general";"via3",#N/A,TRUE,"general"}</definedName>
    <definedName name="______o5">{"TAB1",#N/A,TRUE,"GENERAL";"TAB2",#N/A,TRUE,"GENERAL";"TAB3",#N/A,TRUE,"GENERAL";"TAB4",#N/A,TRUE,"GENERAL";"TAB5",#N/A,TRUE,"GENERAL"}</definedName>
    <definedName name="______o6">{"TAB1",#N/A,TRUE,"GENERAL";"TAB2",#N/A,TRUE,"GENERAL";"TAB3",#N/A,TRUE,"GENERAL";"TAB4",#N/A,TRUE,"GENERAL";"TAB5",#N/A,TRUE,"GENERAL"}</definedName>
    <definedName name="______o7">{"TAB1",#N/A,TRUE,"GENERAL";"TAB2",#N/A,TRUE,"GENERAL";"TAB3",#N/A,TRUE,"GENERAL";"TAB4",#N/A,TRUE,"GENERAL";"TAB5",#N/A,TRUE,"GENERAL"}</definedName>
    <definedName name="______o8">{"via1",#N/A,TRUE,"general";"via2",#N/A,TRUE,"general";"via3",#N/A,TRUE,"general"}</definedName>
    <definedName name="______o9">{"TAB1",#N/A,TRUE,"GENERAL";"TAB2",#N/A,TRUE,"GENERAL";"TAB3",#N/A,TRUE,"GENERAL";"TAB4",#N/A,TRUE,"GENERAL";"TAB5",#N/A,TRUE,"GENERAL"}</definedName>
    <definedName name="______p6">{"via1",#N/A,TRUE,"general";"via2",#N/A,TRUE,"general";"via3",#N/A,TRUE,"general"}</definedName>
    <definedName name="______p7">{"via1",#N/A,TRUE,"general";"via2",#N/A,TRUE,"general";"via3",#N/A,TRUE,"general"}</definedName>
    <definedName name="______p8">{"TAB1",#N/A,TRUE,"GENERAL";"TAB2",#N/A,TRUE,"GENERAL";"TAB3",#N/A,TRUE,"GENERAL";"TAB4",#N/A,TRUE,"GENERAL";"TAB5",#N/A,TRUE,"GENERAL"}</definedName>
    <definedName name="______r">{"TAB1",#N/A,TRUE,"GENERAL";"TAB2",#N/A,TRUE,"GENERAL";"TAB3",#N/A,TRUE,"GENERAL";"TAB4",#N/A,TRUE,"GENERAL";"TAB5",#N/A,TRUE,"GENERAL"}</definedName>
    <definedName name="______r4r">{"via1",#N/A,TRUE,"general";"via2",#N/A,TRUE,"general";"via3",#N/A,TRUE,"general"}</definedName>
    <definedName name="______rtu6">{"via1",#N/A,TRUE,"general";"via2",#N/A,TRUE,"general";"via3",#N/A,TRUE,"general"}</definedName>
    <definedName name="______s1">{"via1",#N/A,TRUE,"general";"via2",#N/A,TRUE,"general";"via3",#N/A,TRUE,"general"}</definedName>
    <definedName name="______s2">{"TAB1",#N/A,TRUE,"GENERAL";"TAB2",#N/A,TRUE,"GENERAL";"TAB3",#N/A,TRUE,"GENERAL";"TAB4",#N/A,TRUE,"GENERAL";"TAB5",#N/A,TRUE,"GENERAL"}</definedName>
    <definedName name="______s3">{"TAB1",#N/A,TRUE,"GENERAL";"TAB2",#N/A,TRUE,"GENERAL";"TAB3",#N/A,TRUE,"GENERAL";"TAB4",#N/A,TRUE,"GENERAL";"TAB5",#N/A,TRUE,"GENERAL"}</definedName>
    <definedName name="______s4">{"via1",#N/A,TRUE,"general";"via2",#N/A,TRUE,"general";"via3",#N/A,TRUE,"general"}</definedName>
    <definedName name="______s5">{"via1",#N/A,TRUE,"general";"via2",#N/A,TRUE,"general";"via3",#N/A,TRUE,"general"}</definedName>
    <definedName name="______s6">{"TAB1",#N/A,TRUE,"GENERAL";"TAB2",#N/A,TRUE,"GENERAL";"TAB3",#N/A,TRUE,"GENERAL";"TAB4",#N/A,TRUE,"GENERAL";"TAB5",#N/A,TRUE,"GENERAL"}</definedName>
    <definedName name="______s7">{"via1",#N/A,TRUE,"general";"via2",#N/A,TRUE,"general";"via3",#N/A,TRUE,"general"}</definedName>
    <definedName name="______t3">{"TAB1",#N/A,TRUE,"GENERAL";"TAB2",#N/A,TRUE,"GENERAL";"TAB3",#N/A,TRUE,"GENERAL";"TAB4",#N/A,TRUE,"GENERAL";"TAB5",#N/A,TRUE,"GENERAL"}</definedName>
    <definedName name="______t4">{"via1",#N/A,TRUE,"general";"via2",#N/A,TRUE,"general";"via3",#N/A,TRUE,"general"}</definedName>
    <definedName name="______t5">{"TAB1",#N/A,TRUE,"GENERAL";"TAB2",#N/A,TRUE,"GENERAL";"TAB3",#N/A,TRUE,"GENERAL";"TAB4",#N/A,TRUE,"GENERAL";"TAB5",#N/A,TRUE,"GENERAL"}</definedName>
    <definedName name="______t6">{"via1",#N/A,TRUE,"general";"via2",#N/A,TRUE,"general";"via3",#N/A,TRUE,"general"}</definedName>
    <definedName name="______t66">{"TAB1",#N/A,TRUE,"GENERAL";"TAB2",#N/A,TRUE,"GENERAL";"TAB3",#N/A,TRUE,"GENERAL";"TAB4",#N/A,TRUE,"GENERAL";"TAB5",#N/A,TRUE,"GENERAL"}</definedName>
    <definedName name="______t7">{"via1",#N/A,TRUE,"general";"via2",#N/A,TRUE,"general";"via3",#N/A,TRUE,"general"}</definedName>
    <definedName name="______t77">{"TAB1",#N/A,TRUE,"GENERAL";"TAB2",#N/A,TRUE,"GENERAL";"TAB3",#N/A,TRUE,"GENERAL";"TAB4",#N/A,TRUE,"GENERAL";"TAB5",#N/A,TRUE,"GENERAL"}</definedName>
    <definedName name="______t8">{"TAB1",#N/A,TRUE,"GENERAL";"TAB2",#N/A,TRUE,"GENERAL";"TAB3",#N/A,TRUE,"GENERAL";"TAB4",#N/A,TRUE,"GENERAL";"TAB5",#N/A,TRUE,"GENERAL"}</definedName>
    <definedName name="______t88">{"via1",#N/A,TRUE,"general";"via2",#N/A,TRUE,"general";"via3",#N/A,TRUE,"general"}</definedName>
    <definedName name="______t9">{"TAB1",#N/A,TRUE,"GENERAL";"TAB2",#N/A,TRUE,"GENERAL";"TAB3",#N/A,TRUE,"GENERAL";"TAB4",#N/A,TRUE,"GENERAL";"TAB5",#N/A,TRUE,"GENERAL"}</definedName>
    <definedName name="______t99">{"via1",#N/A,TRUE,"general";"via2",#N/A,TRUE,"general";"via3",#N/A,TRUE,"general"}</definedName>
    <definedName name="______u4">{"TAB1",#N/A,TRUE,"GENERAL";"TAB2",#N/A,TRUE,"GENERAL";"TAB3",#N/A,TRUE,"GENERAL";"TAB4",#N/A,TRUE,"GENERAL";"TAB5",#N/A,TRUE,"GENERAL"}</definedName>
    <definedName name="______u5">{"TAB1",#N/A,TRUE,"GENERAL";"TAB2",#N/A,TRUE,"GENERAL";"TAB3",#N/A,TRUE,"GENERAL";"TAB4",#N/A,TRUE,"GENERAL";"TAB5",#N/A,TRUE,"GENERAL"}</definedName>
    <definedName name="______u6">{"TAB1",#N/A,TRUE,"GENERAL";"TAB2",#N/A,TRUE,"GENERAL";"TAB3",#N/A,TRUE,"GENERAL";"TAB4",#N/A,TRUE,"GENERAL";"TAB5",#N/A,TRUE,"GENERAL"}</definedName>
    <definedName name="______u7">{"via1",#N/A,TRUE,"general";"via2",#N/A,TRUE,"general";"via3",#N/A,TRUE,"general"}</definedName>
    <definedName name="______u8">{"TAB1",#N/A,TRUE,"GENERAL";"TAB2",#N/A,TRUE,"GENERAL";"TAB3",#N/A,TRUE,"GENERAL";"TAB4",#N/A,TRUE,"GENERAL";"TAB5",#N/A,TRUE,"GENERAL"}</definedName>
    <definedName name="______u9">{"TAB1",#N/A,TRUE,"GENERAL";"TAB2",#N/A,TRUE,"GENERAL";"TAB3",#N/A,TRUE,"GENERAL";"TAB4",#N/A,TRUE,"GENERAL";"TAB5",#N/A,TRUE,"GENERAL"}</definedName>
    <definedName name="______ur7">{"TAB1",#N/A,TRUE,"GENERAL";"TAB2",#N/A,TRUE,"GENERAL";"TAB3",#N/A,TRUE,"GENERAL";"TAB4",#N/A,TRUE,"GENERAL";"TAB5",#N/A,TRUE,"GENERAL"}</definedName>
    <definedName name="______v2">{"via1",#N/A,TRUE,"general";"via2",#N/A,TRUE,"general";"via3",#N/A,TRUE,"general"}</definedName>
    <definedName name="______v3">{"TAB1",#N/A,TRUE,"GENERAL";"TAB2",#N/A,TRUE,"GENERAL";"TAB3",#N/A,TRUE,"GENERAL";"TAB4",#N/A,TRUE,"GENERAL";"TAB5",#N/A,TRUE,"GENERAL"}</definedName>
    <definedName name="______v4">{"TAB1",#N/A,TRUE,"GENERAL";"TAB2",#N/A,TRUE,"GENERAL";"TAB3",#N/A,TRUE,"GENERAL";"TAB4",#N/A,TRUE,"GENERAL";"TAB5",#N/A,TRUE,"GENERAL"}</definedName>
    <definedName name="______v5">{"TAB1",#N/A,TRUE,"GENERAL";"TAB2",#N/A,TRUE,"GENERAL";"TAB3",#N/A,TRUE,"GENERAL";"TAB4",#N/A,TRUE,"GENERAL";"TAB5",#N/A,TRUE,"GENERAL"}</definedName>
    <definedName name="______v6">{"TAB1",#N/A,TRUE,"GENERAL";"TAB2",#N/A,TRUE,"GENERAL";"TAB3",#N/A,TRUE,"GENERAL";"TAB4",#N/A,TRUE,"GENERAL";"TAB5",#N/A,TRUE,"GENERAL"}</definedName>
    <definedName name="______v7">{"via1",#N/A,TRUE,"general";"via2",#N/A,TRUE,"general";"via3",#N/A,TRUE,"general"}</definedName>
    <definedName name="______v8">{"TAB1",#N/A,TRUE,"GENERAL";"TAB2",#N/A,TRUE,"GENERAL";"TAB3",#N/A,TRUE,"GENERAL";"TAB4",#N/A,TRUE,"GENERAL";"TAB5",#N/A,TRUE,"GENERAL"}</definedName>
    <definedName name="______v9">{"TAB1",#N/A,TRUE,"GENERAL";"TAB2",#N/A,TRUE,"GENERAL";"TAB3",#N/A,TRUE,"GENERAL";"TAB4",#N/A,TRUE,"GENERAL";"TAB5",#N/A,TRUE,"GENERAL"}</definedName>
    <definedName name="______vfv4">{"via1",#N/A,TRUE,"general";"via2",#N/A,TRUE,"general";"via3",#N/A,TRUE,"general"}</definedName>
    <definedName name="______x1">{"TAB1",#N/A,TRUE,"GENERAL";"TAB2",#N/A,TRUE,"GENERAL";"TAB3",#N/A,TRUE,"GENERAL";"TAB4",#N/A,TRUE,"GENERAL";"TAB5",#N/A,TRUE,"GENERAL"}</definedName>
    <definedName name="______x2">{"via1",#N/A,TRUE,"general";"via2",#N/A,TRUE,"general";"via3",#N/A,TRUE,"general"}</definedName>
    <definedName name="______x3">{"via1",#N/A,TRUE,"general";"via2",#N/A,TRUE,"general";"via3",#N/A,TRUE,"general"}</definedName>
    <definedName name="______x4">{"via1",#N/A,TRUE,"general";"via2",#N/A,TRUE,"general";"via3",#N/A,TRUE,"general"}</definedName>
    <definedName name="______x5">{"TAB1",#N/A,TRUE,"GENERAL";"TAB2",#N/A,TRUE,"GENERAL";"TAB3",#N/A,TRUE,"GENERAL";"TAB4",#N/A,TRUE,"GENERAL";"TAB5",#N/A,TRUE,"GENERAL"}</definedName>
    <definedName name="______x6">{"TAB1",#N/A,TRUE,"GENERAL";"TAB2",#N/A,TRUE,"GENERAL";"TAB3",#N/A,TRUE,"GENERAL";"TAB4",#N/A,TRUE,"GENERAL";"TAB5",#N/A,TRUE,"GENERAL"}</definedName>
    <definedName name="______x7">{"TAB1",#N/A,TRUE,"GENERAL";"TAB2",#N/A,TRUE,"GENERAL";"TAB3",#N/A,TRUE,"GENERAL";"TAB4",#N/A,TRUE,"GENERAL";"TAB5",#N/A,TRUE,"GENERAL"}</definedName>
    <definedName name="______x8">{"via1",#N/A,TRUE,"general";"via2",#N/A,TRUE,"general";"via3",#N/A,TRUE,"general"}</definedName>
    <definedName name="______x9">{"TAB1",#N/A,TRUE,"GENERAL";"TAB2",#N/A,TRUE,"GENERAL";"TAB3",#N/A,TRUE,"GENERAL";"TAB4",#N/A,TRUE,"GENERAL";"TAB5",#N/A,TRUE,"GENERAL"}</definedName>
    <definedName name="______y2">{"TAB1",#N/A,TRUE,"GENERAL";"TAB2",#N/A,TRUE,"GENERAL";"TAB3",#N/A,TRUE,"GENERAL";"TAB4",#N/A,TRUE,"GENERAL";"TAB5",#N/A,TRUE,"GENERAL"}</definedName>
    <definedName name="______y3">{"via1",#N/A,TRUE,"general";"via2",#N/A,TRUE,"general";"via3",#N/A,TRUE,"general"}</definedName>
    <definedName name="______y4">{"via1",#N/A,TRUE,"general";"via2",#N/A,TRUE,"general";"via3",#N/A,TRUE,"general"}</definedName>
    <definedName name="______y5">{"TAB1",#N/A,TRUE,"GENERAL";"TAB2",#N/A,TRUE,"GENERAL";"TAB3",#N/A,TRUE,"GENERAL";"TAB4",#N/A,TRUE,"GENERAL";"TAB5",#N/A,TRUE,"GENERAL"}</definedName>
    <definedName name="______y6">{"via1",#N/A,TRUE,"general";"via2",#N/A,TRUE,"general";"via3",#N/A,TRUE,"general"}</definedName>
    <definedName name="______y7">{"via1",#N/A,TRUE,"general";"via2",#N/A,TRUE,"general";"via3",#N/A,TRUE,"general"}</definedName>
    <definedName name="______y8">{"via1",#N/A,TRUE,"general";"via2",#N/A,TRUE,"general";"via3",#N/A,TRUE,"general"}</definedName>
    <definedName name="______y9">{"TAB1",#N/A,TRUE,"GENERAL";"TAB2",#N/A,TRUE,"GENERAL";"TAB3",#N/A,TRUE,"GENERAL";"TAB4",#N/A,TRUE,"GENERAL";"TAB5",#N/A,TRUE,"GENERAL"}</definedName>
    <definedName name="______z1">{"TAB1",#N/A,TRUE,"GENERAL";"TAB2",#N/A,TRUE,"GENERAL";"TAB3",#N/A,TRUE,"GENERAL";"TAB4",#N/A,TRUE,"GENERAL";"TAB5",#N/A,TRUE,"GENERAL"}</definedName>
    <definedName name="______z2">{"via1",#N/A,TRUE,"general";"via2",#N/A,TRUE,"general";"via3",#N/A,TRUE,"general"}</definedName>
    <definedName name="______z3">{"via1",#N/A,TRUE,"general";"via2",#N/A,TRUE,"general";"via3",#N/A,TRUE,"general"}</definedName>
    <definedName name="______z4">{"TAB1",#N/A,TRUE,"GENERAL";"TAB2",#N/A,TRUE,"GENERAL";"TAB3",#N/A,TRUE,"GENERAL";"TAB4",#N/A,TRUE,"GENERAL";"TAB5",#N/A,TRUE,"GENERAL"}</definedName>
    <definedName name="______z5">{"via1",#N/A,TRUE,"general";"via2",#N/A,TRUE,"general";"via3",#N/A,TRUE,"general"}</definedName>
    <definedName name="______z6">{"TAB1",#N/A,TRUE,"GENERAL";"TAB2",#N/A,TRUE,"GENERAL";"TAB3",#N/A,TRUE,"GENERAL";"TAB4",#N/A,TRUE,"GENERAL";"TAB5",#N/A,TRUE,"GENERAL"}</definedName>
    <definedName name="_____a1">{"TAB1",#N/A,TRUE,"GENERAL";"TAB2",#N/A,TRUE,"GENERAL";"TAB3",#N/A,TRUE,"GENERAL";"TAB4",#N/A,TRUE,"GENERAL";"TAB5",#N/A,TRUE,"GENERAL"}</definedName>
    <definedName name="_____a3">{"TAB1",#N/A,TRUE,"GENERAL";"TAB2",#N/A,TRUE,"GENERAL";"TAB3",#N/A,TRUE,"GENERAL";"TAB4",#N/A,TRUE,"GENERAL";"TAB5",#N/A,TRUE,"GENERAL"}</definedName>
    <definedName name="_____a4">{"via1",#N/A,TRUE,"general";"via2",#N/A,TRUE,"general";"via3",#N/A,TRUE,"general"}</definedName>
    <definedName name="_____a5">{"TAB1",#N/A,TRUE,"GENERAL";"TAB2",#N/A,TRUE,"GENERAL";"TAB3",#N/A,TRUE,"GENERAL";"TAB4",#N/A,TRUE,"GENERAL";"TAB5",#N/A,TRUE,"GENERAL"}</definedName>
    <definedName name="_____a6">{"TAB1",#N/A,TRUE,"GENERAL";"TAB2",#N/A,TRUE,"GENERAL";"TAB3",#N/A,TRUE,"GENERAL";"TAB4",#N/A,TRUE,"GENERAL";"TAB5",#N/A,TRUE,"GENERAL"}</definedName>
    <definedName name="_____b2">{"TAB1",#N/A,TRUE,"GENERAL";"TAB2",#N/A,TRUE,"GENERAL";"TAB3",#N/A,TRUE,"GENERAL";"TAB4",#N/A,TRUE,"GENERAL";"TAB5",#N/A,TRUE,"GENERAL"}</definedName>
    <definedName name="_____b3">{"TAB1",#N/A,TRUE,"GENERAL";"TAB2",#N/A,TRUE,"GENERAL";"TAB3",#N/A,TRUE,"GENERAL";"TAB4",#N/A,TRUE,"GENERAL";"TAB5",#N/A,TRUE,"GENERAL"}</definedName>
    <definedName name="_____b4">{"TAB1",#N/A,TRUE,"GENERAL";"TAB2",#N/A,TRUE,"GENERAL";"TAB3",#N/A,TRUE,"GENERAL";"TAB4",#N/A,TRUE,"GENERAL";"TAB5",#N/A,TRUE,"GENERAL"}</definedName>
    <definedName name="_____b5">{"TAB1",#N/A,TRUE,"GENERAL";"TAB2",#N/A,TRUE,"GENERAL";"TAB3",#N/A,TRUE,"GENERAL";"TAB4",#N/A,TRUE,"GENERAL";"TAB5",#N/A,TRUE,"GENERAL"}</definedName>
    <definedName name="_____b6">{"TAB1",#N/A,TRUE,"GENERAL";"TAB2",#N/A,TRUE,"GENERAL";"TAB3",#N/A,TRUE,"GENERAL";"TAB4",#N/A,TRUE,"GENERAL";"TAB5",#N/A,TRUE,"GENERAL"}</definedName>
    <definedName name="_____b7">{"via1",#N/A,TRUE,"general";"via2",#N/A,TRUE,"general";"via3",#N/A,TRUE,"general"}</definedName>
    <definedName name="_____b8">{"via1",#N/A,TRUE,"general";"via2",#N/A,TRUE,"general";"via3",#N/A,TRUE,"general"}</definedName>
    <definedName name="_____bb9">{"TAB1",#N/A,TRUE,"GENERAL";"TAB2",#N/A,TRUE,"GENERAL";"TAB3",#N/A,TRUE,"GENERAL";"TAB4",#N/A,TRUE,"GENERAL";"TAB5",#N/A,TRUE,"GENERAL"}</definedName>
    <definedName name="_____bgb5">{"TAB1",#N/A,TRUE,"GENERAL";"TAB2",#N/A,TRUE,"GENERAL";"TAB3",#N/A,TRUE,"GENERAL";"TAB4",#N/A,TRUE,"GENERAL";"TAB5",#N/A,TRUE,"GENERAL"}</definedName>
    <definedName name="_____g2">{"TAB1",#N/A,TRUE,"GENERAL";"TAB2",#N/A,TRUE,"GENERAL";"TAB3",#N/A,TRUE,"GENERAL";"TAB4",#N/A,TRUE,"GENERAL";"TAB5",#N/A,TRUE,"GENERAL"}</definedName>
    <definedName name="_____g3">{"via1",#N/A,TRUE,"general";"via2",#N/A,TRUE,"general";"via3",#N/A,TRUE,"general"}</definedName>
    <definedName name="_____g4">{"via1",#N/A,TRUE,"general";"via2",#N/A,TRUE,"general";"via3",#N/A,TRUE,"general"}</definedName>
    <definedName name="_____g5">{"via1",#N/A,TRUE,"general";"via2",#N/A,TRUE,"general";"via3",#N/A,TRUE,"general"}</definedName>
    <definedName name="_____g6">{"via1",#N/A,TRUE,"general";"via2",#N/A,TRUE,"general";"via3",#N/A,TRUE,"general"}</definedName>
    <definedName name="_____g7">{"TAB1",#N/A,TRUE,"GENERAL";"TAB2",#N/A,TRUE,"GENERAL";"TAB3",#N/A,TRUE,"GENERAL";"TAB4",#N/A,TRUE,"GENERAL";"TAB5",#N/A,TRUE,"GENERAL"}</definedName>
    <definedName name="_____GR1">{"TAB1",#N/A,TRUE,"GENERAL";"TAB2",#N/A,TRUE,"GENERAL";"TAB3",#N/A,TRUE,"GENERAL";"TAB4",#N/A,TRUE,"GENERAL";"TAB5",#N/A,TRUE,"GENERAL"}</definedName>
    <definedName name="_____gtr4">{"via1",#N/A,TRUE,"general";"via2",#N/A,TRUE,"general";"via3",#N/A,TRUE,"general"}</definedName>
    <definedName name="_____h2">{"via1",#N/A,TRUE,"general";"via2",#N/A,TRUE,"general";"via3",#N/A,TRUE,"general"}</definedName>
    <definedName name="_____h3">{"via1",#N/A,TRUE,"general";"via2",#N/A,TRUE,"general";"via3",#N/A,TRUE,"general"}</definedName>
    <definedName name="_____h4">{"TAB1",#N/A,TRUE,"GENERAL";"TAB2",#N/A,TRUE,"GENERAL";"TAB3",#N/A,TRUE,"GENERAL";"TAB4",#N/A,TRUE,"GENERAL";"TAB5",#N/A,TRUE,"GENERAL"}</definedName>
    <definedName name="_____h5">{"TAB1",#N/A,TRUE,"GENERAL";"TAB2",#N/A,TRUE,"GENERAL";"TAB3",#N/A,TRUE,"GENERAL";"TAB4",#N/A,TRUE,"GENERAL";"TAB5",#N/A,TRUE,"GENERAL"}</definedName>
    <definedName name="_____h6">{"via1",#N/A,TRUE,"general";"via2",#N/A,TRUE,"general";"via3",#N/A,TRUE,"general"}</definedName>
    <definedName name="_____h7">{"TAB1",#N/A,TRUE,"GENERAL";"TAB2",#N/A,TRUE,"GENERAL";"TAB3",#N/A,TRUE,"GENERAL";"TAB4",#N/A,TRUE,"GENERAL";"TAB5",#N/A,TRUE,"GENERAL"}</definedName>
    <definedName name="_____h8">{"via1",#N/A,TRUE,"general";"via2",#N/A,TRUE,"general";"via3",#N/A,TRUE,"general"}</definedName>
    <definedName name="_____hfh7">{"via1",#N/A,TRUE,"general";"via2",#N/A,TRUE,"general";"via3",#N/A,TRUE,"general"}</definedName>
    <definedName name="_____i4">{"via1",#N/A,TRUE,"general";"via2",#N/A,TRUE,"general";"via3",#N/A,TRUE,"general"}</definedName>
    <definedName name="_____i5">{"TAB1",#N/A,TRUE,"GENERAL";"TAB2",#N/A,TRUE,"GENERAL";"TAB3",#N/A,TRUE,"GENERAL";"TAB4",#N/A,TRUE,"GENERAL";"TAB5",#N/A,TRUE,"GENERAL"}</definedName>
    <definedName name="_____i6">{"TAB1",#N/A,TRUE,"GENERAL";"TAB2",#N/A,TRUE,"GENERAL";"TAB3",#N/A,TRUE,"GENERAL";"TAB4",#N/A,TRUE,"GENERAL";"TAB5",#N/A,TRUE,"GENERAL"}</definedName>
    <definedName name="_____i7">{"via1",#N/A,TRUE,"general";"via2",#N/A,TRUE,"general";"via3",#N/A,TRUE,"general"}</definedName>
    <definedName name="_____i77">{"TAB1",#N/A,TRUE,"GENERAL";"TAB2",#N/A,TRUE,"GENERAL";"TAB3",#N/A,TRUE,"GENERAL";"TAB4",#N/A,TRUE,"GENERAL";"TAB5",#N/A,TRUE,"GENERAL"}</definedName>
    <definedName name="_____i8">{"via1",#N/A,TRUE,"general";"via2",#N/A,TRUE,"general";"via3",#N/A,TRUE,"general"}</definedName>
    <definedName name="_____i9">{"TAB1",#N/A,TRUE,"GENERAL";"TAB2",#N/A,TRUE,"GENERAL";"TAB3",#N/A,TRUE,"GENERAL";"TAB4",#N/A,TRUE,"GENERAL";"TAB5",#N/A,TRUE,"GENERAL"}</definedName>
    <definedName name="_____k3">{"TAB1",#N/A,TRUE,"GENERAL";"TAB2",#N/A,TRUE,"GENERAL";"TAB3",#N/A,TRUE,"GENERAL";"TAB4",#N/A,TRUE,"GENERAL";"TAB5",#N/A,TRUE,"GENERAL"}</definedName>
    <definedName name="_____k4">{"via1",#N/A,TRUE,"general";"via2",#N/A,TRUE,"general";"via3",#N/A,TRUE,"general"}</definedName>
    <definedName name="_____k5">{"via1",#N/A,TRUE,"general";"via2",#N/A,TRUE,"general";"via3",#N/A,TRUE,"general"}</definedName>
    <definedName name="_____k6">{"TAB1",#N/A,TRUE,"GENERAL";"TAB2",#N/A,TRUE,"GENERAL";"TAB3",#N/A,TRUE,"GENERAL";"TAB4",#N/A,TRUE,"GENERAL";"TAB5",#N/A,TRUE,"GENERAL"}</definedName>
    <definedName name="_____k7">{"via1",#N/A,TRUE,"general";"via2",#N/A,TRUE,"general";"via3",#N/A,TRUE,"general"}</definedName>
    <definedName name="_____k8">{"via1",#N/A,TRUE,"general";"via2",#N/A,TRUE,"general";"via3",#N/A,TRUE,"general"}</definedName>
    <definedName name="_____k9">{"TAB1",#N/A,TRUE,"GENERAL";"TAB2",#N/A,TRUE,"GENERAL";"TAB3",#N/A,TRUE,"GENERAL";"TAB4",#N/A,TRUE,"GENERAL";"TAB5",#N/A,TRUE,"GENERAL"}</definedName>
    <definedName name="_____kjk6">{"TAB1",#N/A,TRUE,"GENERAL";"TAB2",#N/A,TRUE,"GENERAL";"TAB3",#N/A,TRUE,"GENERAL";"TAB4",#N/A,TRUE,"GENERAL";"TAB5",#N/A,TRUE,"GENERAL"}</definedName>
    <definedName name="_____m3">{"via1",#N/A,TRUE,"general";"via2",#N/A,TRUE,"general";"via3",#N/A,TRUE,"general"}</definedName>
    <definedName name="_____m4">{"TAB1",#N/A,TRUE,"GENERAL";"TAB2",#N/A,TRUE,"GENERAL";"TAB3",#N/A,TRUE,"GENERAL";"TAB4",#N/A,TRUE,"GENERAL";"TAB5",#N/A,TRUE,"GENERAL"}</definedName>
    <definedName name="_____m5">{"via1",#N/A,TRUE,"general";"via2",#N/A,TRUE,"general";"via3",#N/A,TRUE,"general"}</definedName>
    <definedName name="_____m6">{"TAB1",#N/A,TRUE,"GENERAL";"TAB2",#N/A,TRUE,"GENERAL";"TAB3",#N/A,TRUE,"GENERAL";"TAB4",#N/A,TRUE,"GENERAL";"TAB5",#N/A,TRUE,"GENERAL"}</definedName>
    <definedName name="_____m7">{"TAB1",#N/A,TRUE,"GENERAL";"TAB2",#N/A,TRUE,"GENERAL";"TAB3",#N/A,TRUE,"GENERAL";"TAB4",#N/A,TRUE,"GENERAL";"TAB5",#N/A,TRUE,"GENERAL"}</definedName>
    <definedName name="_____m8">{"via1",#N/A,TRUE,"general";"via2",#N/A,TRUE,"general";"via3",#N/A,TRUE,"general"}</definedName>
    <definedName name="_____m9">{"via1",#N/A,TRUE,"general";"via2",#N/A,TRUE,"general";"via3",#N/A,TRUE,"general"}</definedName>
    <definedName name="_____n3">{"TAB1",#N/A,TRUE,"GENERAL";"TAB2",#N/A,TRUE,"GENERAL";"TAB3",#N/A,TRUE,"GENERAL";"TAB4",#N/A,TRUE,"GENERAL";"TAB5",#N/A,TRUE,"GENERAL"}</definedName>
    <definedName name="_____n4">{"via1",#N/A,TRUE,"general";"via2",#N/A,TRUE,"general";"via3",#N/A,TRUE,"general"}</definedName>
    <definedName name="_____n5">{"TAB1",#N/A,TRUE,"GENERAL";"TAB2",#N/A,TRUE,"GENERAL";"TAB3",#N/A,TRUE,"GENERAL";"TAB4",#N/A,TRUE,"GENERAL";"TAB5",#N/A,TRUE,"GENERAL"}</definedName>
    <definedName name="_____nyn7">{"via1",#N/A,TRUE,"general";"via2",#N/A,TRUE,"general";"via3",#N/A,TRUE,"general"}</definedName>
    <definedName name="_____o4">{"via1",#N/A,TRUE,"general";"via2",#N/A,TRUE,"general";"via3",#N/A,TRUE,"general"}</definedName>
    <definedName name="_____o5">{"TAB1",#N/A,TRUE,"GENERAL";"TAB2",#N/A,TRUE,"GENERAL";"TAB3",#N/A,TRUE,"GENERAL";"TAB4",#N/A,TRUE,"GENERAL";"TAB5",#N/A,TRUE,"GENERAL"}</definedName>
    <definedName name="_____o6">{"TAB1",#N/A,TRUE,"GENERAL";"TAB2",#N/A,TRUE,"GENERAL";"TAB3",#N/A,TRUE,"GENERAL";"TAB4",#N/A,TRUE,"GENERAL";"TAB5",#N/A,TRUE,"GENERAL"}</definedName>
    <definedName name="_____o7">{"TAB1",#N/A,TRUE,"GENERAL";"TAB2",#N/A,TRUE,"GENERAL";"TAB3",#N/A,TRUE,"GENERAL";"TAB4",#N/A,TRUE,"GENERAL";"TAB5",#N/A,TRUE,"GENERAL"}</definedName>
    <definedName name="_____o8">{"via1",#N/A,TRUE,"general";"via2",#N/A,TRUE,"general";"via3",#N/A,TRUE,"general"}</definedName>
    <definedName name="_____o9">{"TAB1",#N/A,TRUE,"GENERAL";"TAB2",#N/A,TRUE,"GENERAL";"TAB3",#N/A,TRUE,"GENERAL";"TAB4",#N/A,TRUE,"GENERAL";"TAB5",#N/A,TRUE,"GENERAL"}</definedName>
    <definedName name="_____p6">{"via1",#N/A,TRUE,"general";"via2",#N/A,TRUE,"general";"via3",#N/A,TRUE,"general"}</definedName>
    <definedName name="_____p7">{"via1",#N/A,TRUE,"general";"via2",#N/A,TRUE,"general";"via3",#N/A,TRUE,"general"}</definedName>
    <definedName name="_____p8">{"TAB1",#N/A,TRUE,"GENERAL";"TAB2",#N/A,TRUE,"GENERAL";"TAB3",#N/A,TRUE,"GENERAL";"TAB4",#N/A,TRUE,"GENERAL";"TAB5",#N/A,TRUE,"GENERAL"}</definedName>
    <definedName name="_____r">{"TAB1",#N/A,TRUE,"GENERAL";"TAB2",#N/A,TRUE,"GENERAL";"TAB3",#N/A,TRUE,"GENERAL";"TAB4",#N/A,TRUE,"GENERAL";"TAB5",#N/A,TRUE,"GENERAL"}</definedName>
    <definedName name="_____r4r">{"via1",#N/A,TRUE,"general";"via2",#N/A,TRUE,"general";"via3",#N/A,TRUE,"general"}</definedName>
    <definedName name="_____rtu6">{"via1",#N/A,TRUE,"general";"via2",#N/A,TRUE,"general";"via3",#N/A,TRUE,"general"}</definedName>
    <definedName name="_____s1">{"via1",#N/A,TRUE,"general";"via2",#N/A,TRUE,"general";"via3",#N/A,TRUE,"general"}</definedName>
    <definedName name="_____s2">{"TAB1",#N/A,TRUE,"GENERAL";"TAB2",#N/A,TRUE,"GENERAL";"TAB3",#N/A,TRUE,"GENERAL";"TAB4",#N/A,TRUE,"GENERAL";"TAB5",#N/A,TRUE,"GENERAL"}</definedName>
    <definedName name="_____s3">{"TAB1",#N/A,TRUE,"GENERAL";"TAB2",#N/A,TRUE,"GENERAL";"TAB3",#N/A,TRUE,"GENERAL";"TAB4",#N/A,TRUE,"GENERAL";"TAB5",#N/A,TRUE,"GENERAL"}</definedName>
    <definedName name="_____s4">{"via1",#N/A,TRUE,"general";"via2",#N/A,TRUE,"general";"via3",#N/A,TRUE,"general"}</definedName>
    <definedName name="_____s5">{"via1",#N/A,TRUE,"general";"via2",#N/A,TRUE,"general";"via3",#N/A,TRUE,"general"}</definedName>
    <definedName name="_____s6">{"TAB1",#N/A,TRUE,"GENERAL";"TAB2",#N/A,TRUE,"GENERAL";"TAB3",#N/A,TRUE,"GENERAL";"TAB4",#N/A,TRUE,"GENERAL";"TAB5",#N/A,TRUE,"GENERAL"}</definedName>
    <definedName name="_____s7">{"via1",#N/A,TRUE,"general";"via2",#N/A,TRUE,"general";"via3",#N/A,TRUE,"general"}</definedName>
    <definedName name="_____t3">{"TAB1",#N/A,TRUE,"GENERAL";"TAB2",#N/A,TRUE,"GENERAL";"TAB3",#N/A,TRUE,"GENERAL";"TAB4",#N/A,TRUE,"GENERAL";"TAB5",#N/A,TRUE,"GENERAL"}</definedName>
    <definedName name="_____t4">{"via1",#N/A,TRUE,"general";"via2",#N/A,TRUE,"general";"via3",#N/A,TRUE,"general"}</definedName>
    <definedName name="_____t5">{"TAB1",#N/A,TRUE,"GENERAL";"TAB2",#N/A,TRUE,"GENERAL";"TAB3",#N/A,TRUE,"GENERAL";"TAB4",#N/A,TRUE,"GENERAL";"TAB5",#N/A,TRUE,"GENERAL"}</definedName>
    <definedName name="_____t6">{"via1",#N/A,TRUE,"general";"via2",#N/A,TRUE,"general";"via3",#N/A,TRUE,"general"}</definedName>
    <definedName name="_____t66">{"TAB1",#N/A,TRUE,"GENERAL";"TAB2",#N/A,TRUE,"GENERAL";"TAB3",#N/A,TRUE,"GENERAL";"TAB4",#N/A,TRUE,"GENERAL";"TAB5",#N/A,TRUE,"GENERAL"}</definedName>
    <definedName name="_____t7">{"via1",#N/A,TRUE,"general";"via2",#N/A,TRUE,"general";"via3",#N/A,TRUE,"general"}</definedName>
    <definedName name="_____t77">{"TAB1",#N/A,TRUE,"GENERAL";"TAB2",#N/A,TRUE,"GENERAL";"TAB3",#N/A,TRUE,"GENERAL";"TAB4",#N/A,TRUE,"GENERAL";"TAB5",#N/A,TRUE,"GENERAL"}</definedName>
    <definedName name="_____t8">{"TAB1",#N/A,TRUE,"GENERAL";"TAB2",#N/A,TRUE,"GENERAL";"TAB3",#N/A,TRUE,"GENERAL";"TAB4",#N/A,TRUE,"GENERAL";"TAB5",#N/A,TRUE,"GENERAL"}</definedName>
    <definedName name="_____t88">{"via1",#N/A,TRUE,"general";"via2",#N/A,TRUE,"general";"via3",#N/A,TRUE,"general"}</definedName>
    <definedName name="_____t9">{"TAB1",#N/A,TRUE,"GENERAL";"TAB2",#N/A,TRUE,"GENERAL";"TAB3",#N/A,TRUE,"GENERAL";"TAB4",#N/A,TRUE,"GENERAL";"TAB5",#N/A,TRUE,"GENERAL"}</definedName>
    <definedName name="_____t99">{"via1",#N/A,TRUE,"general";"via2",#N/A,TRUE,"general";"via3",#N/A,TRUE,"general"}</definedName>
    <definedName name="_____u4">{"TAB1",#N/A,TRUE,"GENERAL";"TAB2",#N/A,TRUE,"GENERAL";"TAB3",#N/A,TRUE,"GENERAL";"TAB4",#N/A,TRUE,"GENERAL";"TAB5",#N/A,TRUE,"GENERAL"}</definedName>
    <definedName name="_____u5">{"TAB1",#N/A,TRUE,"GENERAL";"TAB2",#N/A,TRUE,"GENERAL";"TAB3",#N/A,TRUE,"GENERAL";"TAB4",#N/A,TRUE,"GENERAL";"TAB5",#N/A,TRUE,"GENERAL"}</definedName>
    <definedName name="_____u6">{"TAB1",#N/A,TRUE,"GENERAL";"TAB2",#N/A,TRUE,"GENERAL";"TAB3",#N/A,TRUE,"GENERAL";"TAB4",#N/A,TRUE,"GENERAL";"TAB5",#N/A,TRUE,"GENERAL"}</definedName>
    <definedName name="_____u7">{"via1",#N/A,TRUE,"general";"via2",#N/A,TRUE,"general";"via3",#N/A,TRUE,"general"}</definedName>
    <definedName name="_____u8">{"TAB1",#N/A,TRUE,"GENERAL";"TAB2",#N/A,TRUE,"GENERAL";"TAB3",#N/A,TRUE,"GENERAL";"TAB4",#N/A,TRUE,"GENERAL";"TAB5",#N/A,TRUE,"GENERAL"}</definedName>
    <definedName name="_____u9">{"TAB1",#N/A,TRUE,"GENERAL";"TAB2",#N/A,TRUE,"GENERAL";"TAB3",#N/A,TRUE,"GENERAL";"TAB4",#N/A,TRUE,"GENERAL";"TAB5",#N/A,TRUE,"GENERAL"}</definedName>
    <definedName name="_____ur7">{"TAB1",#N/A,TRUE,"GENERAL";"TAB2",#N/A,TRUE,"GENERAL";"TAB3",#N/A,TRUE,"GENERAL";"TAB4",#N/A,TRUE,"GENERAL";"TAB5",#N/A,TRUE,"GENERAL"}</definedName>
    <definedName name="_____v2">{"via1",#N/A,TRUE,"general";"via2",#N/A,TRUE,"general";"via3",#N/A,TRUE,"general"}</definedName>
    <definedName name="_____v3">{"TAB1",#N/A,TRUE,"GENERAL";"TAB2",#N/A,TRUE,"GENERAL";"TAB3",#N/A,TRUE,"GENERAL";"TAB4",#N/A,TRUE,"GENERAL";"TAB5",#N/A,TRUE,"GENERAL"}</definedName>
    <definedName name="_____v4">{"TAB1",#N/A,TRUE,"GENERAL";"TAB2",#N/A,TRUE,"GENERAL";"TAB3",#N/A,TRUE,"GENERAL";"TAB4",#N/A,TRUE,"GENERAL";"TAB5",#N/A,TRUE,"GENERAL"}</definedName>
    <definedName name="_____v5">{"TAB1",#N/A,TRUE,"GENERAL";"TAB2",#N/A,TRUE,"GENERAL";"TAB3",#N/A,TRUE,"GENERAL";"TAB4",#N/A,TRUE,"GENERAL";"TAB5",#N/A,TRUE,"GENERAL"}</definedName>
    <definedName name="_____v6">{"TAB1",#N/A,TRUE,"GENERAL";"TAB2",#N/A,TRUE,"GENERAL";"TAB3",#N/A,TRUE,"GENERAL";"TAB4",#N/A,TRUE,"GENERAL";"TAB5",#N/A,TRUE,"GENERAL"}</definedName>
    <definedName name="_____v7">{"via1",#N/A,TRUE,"general";"via2",#N/A,TRUE,"general";"via3",#N/A,TRUE,"general"}</definedName>
    <definedName name="_____v8">{"TAB1",#N/A,TRUE,"GENERAL";"TAB2",#N/A,TRUE,"GENERAL";"TAB3",#N/A,TRUE,"GENERAL";"TAB4",#N/A,TRUE,"GENERAL";"TAB5",#N/A,TRUE,"GENERAL"}</definedName>
    <definedName name="_____v9">{"TAB1",#N/A,TRUE,"GENERAL";"TAB2",#N/A,TRUE,"GENERAL";"TAB3",#N/A,TRUE,"GENERAL";"TAB4",#N/A,TRUE,"GENERAL";"TAB5",#N/A,TRUE,"GENERAL"}</definedName>
    <definedName name="_____vfv4">{"via1",#N/A,TRUE,"general";"via2",#N/A,TRUE,"general";"via3",#N/A,TRUE,"general"}</definedName>
    <definedName name="_____x1">{"TAB1",#N/A,TRUE,"GENERAL";"TAB2",#N/A,TRUE,"GENERAL";"TAB3",#N/A,TRUE,"GENERAL";"TAB4",#N/A,TRUE,"GENERAL";"TAB5",#N/A,TRUE,"GENERAL"}</definedName>
    <definedName name="_____x2">{"via1",#N/A,TRUE,"general";"via2",#N/A,TRUE,"general";"via3",#N/A,TRUE,"general"}</definedName>
    <definedName name="_____x3">{"via1",#N/A,TRUE,"general";"via2",#N/A,TRUE,"general";"via3",#N/A,TRUE,"general"}</definedName>
    <definedName name="_____x4">{"via1",#N/A,TRUE,"general";"via2",#N/A,TRUE,"general";"via3",#N/A,TRUE,"general"}</definedName>
    <definedName name="_____x5">{"TAB1",#N/A,TRUE,"GENERAL";"TAB2",#N/A,TRUE,"GENERAL";"TAB3",#N/A,TRUE,"GENERAL";"TAB4",#N/A,TRUE,"GENERAL";"TAB5",#N/A,TRUE,"GENERAL"}</definedName>
    <definedName name="_____x6">{"TAB1",#N/A,TRUE,"GENERAL";"TAB2",#N/A,TRUE,"GENERAL";"TAB3",#N/A,TRUE,"GENERAL";"TAB4",#N/A,TRUE,"GENERAL";"TAB5",#N/A,TRUE,"GENERAL"}</definedName>
    <definedName name="_____x7">{"TAB1",#N/A,TRUE,"GENERAL";"TAB2",#N/A,TRUE,"GENERAL";"TAB3",#N/A,TRUE,"GENERAL";"TAB4",#N/A,TRUE,"GENERAL";"TAB5",#N/A,TRUE,"GENERAL"}</definedName>
    <definedName name="_____x8">{"via1",#N/A,TRUE,"general";"via2",#N/A,TRUE,"general";"via3",#N/A,TRUE,"general"}</definedName>
    <definedName name="_____x9">{"TAB1",#N/A,TRUE,"GENERAL";"TAB2",#N/A,TRUE,"GENERAL";"TAB3",#N/A,TRUE,"GENERAL";"TAB4",#N/A,TRUE,"GENERAL";"TAB5",#N/A,TRUE,"GENERAL"}</definedName>
    <definedName name="_____y2">{"TAB1",#N/A,TRUE,"GENERAL";"TAB2",#N/A,TRUE,"GENERAL";"TAB3",#N/A,TRUE,"GENERAL";"TAB4",#N/A,TRUE,"GENERAL";"TAB5",#N/A,TRUE,"GENERAL"}</definedName>
    <definedName name="_____y3">{"via1",#N/A,TRUE,"general";"via2",#N/A,TRUE,"general";"via3",#N/A,TRUE,"general"}</definedName>
    <definedName name="_____y4">{"via1",#N/A,TRUE,"general";"via2",#N/A,TRUE,"general";"via3",#N/A,TRUE,"general"}</definedName>
    <definedName name="_____y5">{"TAB1",#N/A,TRUE,"GENERAL";"TAB2",#N/A,TRUE,"GENERAL";"TAB3",#N/A,TRUE,"GENERAL";"TAB4",#N/A,TRUE,"GENERAL";"TAB5",#N/A,TRUE,"GENERAL"}</definedName>
    <definedName name="_____y6">{"via1",#N/A,TRUE,"general";"via2",#N/A,TRUE,"general";"via3",#N/A,TRUE,"general"}</definedName>
    <definedName name="_____y7">{"via1",#N/A,TRUE,"general";"via2",#N/A,TRUE,"general";"via3",#N/A,TRUE,"general"}</definedName>
    <definedName name="_____y8">{"via1",#N/A,TRUE,"general";"via2",#N/A,TRUE,"general";"via3",#N/A,TRUE,"general"}</definedName>
    <definedName name="_____y9">{"TAB1",#N/A,TRUE,"GENERAL";"TAB2",#N/A,TRUE,"GENERAL";"TAB3",#N/A,TRUE,"GENERAL";"TAB4",#N/A,TRUE,"GENERAL";"TAB5",#N/A,TRUE,"GENERAL"}</definedName>
    <definedName name="_____z1">{"TAB1",#N/A,TRUE,"GENERAL";"TAB2",#N/A,TRUE,"GENERAL";"TAB3",#N/A,TRUE,"GENERAL";"TAB4",#N/A,TRUE,"GENERAL";"TAB5",#N/A,TRUE,"GENERAL"}</definedName>
    <definedName name="_____z2">{"via1",#N/A,TRUE,"general";"via2",#N/A,TRUE,"general";"via3",#N/A,TRUE,"general"}</definedName>
    <definedName name="_____z3">{"via1",#N/A,TRUE,"general";"via2",#N/A,TRUE,"general";"via3",#N/A,TRUE,"general"}</definedName>
    <definedName name="_____z4">{"TAB1",#N/A,TRUE,"GENERAL";"TAB2",#N/A,TRUE,"GENERAL";"TAB3",#N/A,TRUE,"GENERAL";"TAB4",#N/A,TRUE,"GENERAL";"TAB5",#N/A,TRUE,"GENERAL"}</definedName>
    <definedName name="_____z5">{"via1",#N/A,TRUE,"general";"via2",#N/A,TRUE,"general";"via3",#N/A,TRUE,"general"}</definedName>
    <definedName name="_____z6">{"TAB1",#N/A,TRUE,"GENERAL";"TAB2",#N/A,TRUE,"GENERAL";"TAB3",#N/A,TRUE,"GENERAL";"TAB4",#N/A,TRUE,"GENERAL";"TAB5",#N/A,TRUE,"GENERAL"}</definedName>
    <definedName name="____a1">{"TAB1",#N/A,TRUE,"GENERAL";"TAB2",#N/A,TRUE,"GENERAL";"TAB3",#N/A,TRUE,"GENERAL";"TAB4",#N/A,TRUE,"GENERAL";"TAB5",#N/A,TRUE,"GENERAL"}</definedName>
    <definedName name="____a3">{"TAB1",#N/A,TRUE,"GENERAL";"TAB2",#N/A,TRUE,"GENERAL";"TAB3",#N/A,TRUE,"GENERAL";"TAB4",#N/A,TRUE,"GENERAL";"TAB5",#N/A,TRUE,"GENERAL"}</definedName>
    <definedName name="____a4">{"via1",#N/A,TRUE,"general";"via2",#N/A,TRUE,"general";"via3",#N/A,TRUE,"general"}</definedName>
    <definedName name="____a5">{"TAB1",#N/A,TRUE,"GENERAL";"TAB2",#N/A,TRUE,"GENERAL";"TAB3",#N/A,TRUE,"GENERAL";"TAB4",#N/A,TRUE,"GENERAL";"TAB5",#N/A,TRUE,"GENERAL"}</definedName>
    <definedName name="____a6">{"TAB1",#N/A,TRUE,"GENERAL";"TAB2",#N/A,TRUE,"GENERAL";"TAB3",#N/A,TRUE,"GENERAL";"TAB4",#N/A,TRUE,"GENERAL";"TAB5",#N/A,TRUE,"GENERAL"}</definedName>
    <definedName name="____b2">{"TAB1",#N/A,TRUE,"GENERAL";"TAB2",#N/A,TRUE,"GENERAL";"TAB3",#N/A,TRUE,"GENERAL";"TAB4",#N/A,TRUE,"GENERAL";"TAB5",#N/A,TRUE,"GENERAL"}</definedName>
    <definedName name="____b3">{"TAB1",#N/A,TRUE,"GENERAL";"TAB2",#N/A,TRUE,"GENERAL";"TAB3",#N/A,TRUE,"GENERAL";"TAB4",#N/A,TRUE,"GENERAL";"TAB5",#N/A,TRUE,"GENERAL"}</definedName>
    <definedName name="____b4">{"TAB1",#N/A,TRUE,"GENERAL";"TAB2",#N/A,TRUE,"GENERAL";"TAB3",#N/A,TRUE,"GENERAL";"TAB4",#N/A,TRUE,"GENERAL";"TAB5",#N/A,TRUE,"GENERAL"}</definedName>
    <definedName name="____b5">{"TAB1",#N/A,TRUE,"GENERAL";"TAB2",#N/A,TRUE,"GENERAL";"TAB3",#N/A,TRUE,"GENERAL";"TAB4",#N/A,TRUE,"GENERAL";"TAB5",#N/A,TRUE,"GENERAL"}</definedName>
    <definedName name="____b6">{"TAB1",#N/A,TRUE,"GENERAL";"TAB2",#N/A,TRUE,"GENERAL";"TAB3",#N/A,TRUE,"GENERAL";"TAB4",#N/A,TRUE,"GENERAL";"TAB5",#N/A,TRUE,"GENERAL"}</definedName>
    <definedName name="____b7">{"via1",#N/A,TRUE,"general";"via2",#N/A,TRUE,"general";"via3",#N/A,TRUE,"general"}</definedName>
    <definedName name="____b8">{"via1",#N/A,TRUE,"general";"via2",#N/A,TRUE,"general";"via3",#N/A,TRUE,"general"}</definedName>
    <definedName name="____bb9">{"TAB1",#N/A,TRUE,"GENERAL";"TAB2",#N/A,TRUE,"GENERAL";"TAB3",#N/A,TRUE,"GENERAL";"TAB4",#N/A,TRUE,"GENERAL";"TAB5",#N/A,TRUE,"GENERAL"}</definedName>
    <definedName name="____bgb5">{"TAB1",#N/A,TRUE,"GENERAL";"TAB2",#N/A,TRUE,"GENERAL";"TAB3",#N/A,TRUE,"GENERAL";"TAB4",#N/A,TRUE,"GENERAL";"TAB5",#N/A,TRUE,"GENERAL"}</definedName>
    <definedName name="____g2">{"TAB1",#N/A,TRUE,"GENERAL";"TAB2",#N/A,TRUE,"GENERAL";"TAB3",#N/A,TRUE,"GENERAL";"TAB4",#N/A,TRUE,"GENERAL";"TAB5",#N/A,TRUE,"GENERAL"}</definedName>
    <definedName name="____g3">{"via1",#N/A,TRUE,"general";"via2",#N/A,TRUE,"general";"via3",#N/A,TRUE,"general"}</definedName>
    <definedName name="____g4">{"via1",#N/A,TRUE,"general";"via2",#N/A,TRUE,"general";"via3",#N/A,TRUE,"general"}</definedName>
    <definedName name="____g5">{"via1",#N/A,TRUE,"general";"via2",#N/A,TRUE,"general";"via3",#N/A,TRUE,"general"}</definedName>
    <definedName name="____g6">{"via1",#N/A,TRUE,"general";"via2",#N/A,TRUE,"general";"via3",#N/A,TRUE,"general"}</definedName>
    <definedName name="____g7">{"TAB1",#N/A,TRUE,"GENERAL";"TAB2",#N/A,TRUE,"GENERAL";"TAB3",#N/A,TRUE,"GENERAL";"TAB4",#N/A,TRUE,"GENERAL";"TAB5",#N/A,TRUE,"GENERAL"}</definedName>
    <definedName name="____GR1">{"TAB1",#N/A,TRUE,"GENERAL";"TAB2",#N/A,TRUE,"GENERAL";"TAB3",#N/A,TRUE,"GENERAL";"TAB4",#N/A,TRUE,"GENERAL";"TAB5",#N/A,TRUE,"GENERAL"}</definedName>
    <definedName name="____gtr4">{"via1",#N/A,TRUE,"general";"via2",#N/A,TRUE,"general";"via3",#N/A,TRUE,"general"}</definedName>
    <definedName name="____h2">{"via1",#N/A,TRUE,"general";"via2",#N/A,TRUE,"general";"via3",#N/A,TRUE,"general"}</definedName>
    <definedName name="____h3">{"via1",#N/A,TRUE,"general";"via2",#N/A,TRUE,"general";"via3",#N/A,TRUE,"general"}</definedName>
    <definedName name="____h4">{"TAB1",#N/A,TRUE,"GENERAL";"TAB2",#N/A,TRUE,"GENERAL";"TAB3",#N/A,TRUE,"GENERAL";"TAB4",#N/A,TRUE,"GENERAL";"TAB5",#N/A,TRUE,"GENERAL"}</definedName>
    <definedName name="____h5">{"TAB1",#N/A,TRUE,"GENERAL";"TAB2",#N/A,TRUE,"GENERAL";"TAB3",#N/A,TRUE,"GENERAL";"TAB4",#N/A,TRUE,"GENERAL";"TAB5",#N/A,TRUE,"GENERAL"}</definedName>
    <definedName name="____h6">{"via1",#N/A,TRUE,"general";"via2",#N/A,TRUE,"general";"via3",#N/A,TRUE,"general"}</definedName>
    <definedName name="____h7">{"TAB1",#N/A,TRUE,"GENERAL";"TAB2",#N/A,TRUE,"GENERAL";"TAB3",#N/A,TRUE,"GENERAL";"TAB4",#N/A,TRUE,"GENERAL";"TAB5",#N/A,TRUE,"GENERAL"}</definedName>
    <definedName name="____h8">{"via1",#N/A,TRUE,"general";"via2",#N/A,TRUE,"general";"via3",#N/A,TRUE,"general"}</definedName>
    <definedName name="____hfh7">{"via1",#N/A,TRUE,"general";"via2",#N/A,TRUE,"general";"via3",#N/A,TRUE,"general"}</definedName>
    <definedName name="____i4">{"via1",#N/A,TRUE,"general";"via2",#N/A,TRUE,"general";"via3",#N/A,TRUE,"general"}</definedName>
    <definedName name="____i5">{"TAB1",#N/A,TRUE,"GENERAL";"TAB2",#N/A,TRUE,"GENERAL";"TAB3",#N/A,TRUE,"GENERAL";"TAB4",#N/A,TRUE,"GENERAL";"TAB5",#N/A,TRUE,"GENERAL"}</definedName>
    <definedName name="____i6">{"TAB1",#N/A,TRUE,"GENERAL";"TAB2",#N/A,TRUE,"GENERAL";"TAB3",#N/A,TRUE,"GENERAL";"TAB4",#N/A,TRUE,"GENERAL";"TAB5",#N/A,TRUE,"GENERAL"}</definedName>
    <definedName name="____i7">{"via1",#N/A,TRUE,"general";"via2",#N/A,TRUE,"general";"via3",#N/A,TRUE,"general"}</definedName>
    <definedName name="____i77">{"TAB1",#N/A,TRUE,"GENERAL";"TAB2",#N/A,TRUE,"GENERAL";"TAB3",#N/A,TRUE,"GENERAL";"TAB4",#N/A,TRUE,"GENERAL";"TAB5",#N/A,TRUE,"GENERAL"}</definedName>
    <definedName name="____i8">{"via1",#N/A,TRUE,"general";"via2",#N/A,TRUE,"general";"via3",#N/A,TRUE,"general"}</definedName>
    <definedName name="____i9">{"TAB1",#N/A,TRUE,"GENERAL";"TAB2",#N/A,TRUE,"GENERAL";"TAB3",#N/A,TRUE,"GENERAL";"TAB4",#N/A,TRUE,"GENERAL";"TAB5",#N/A,TRUE,"GENERAL"}</definedName>
    <definedName name="____k3">{"TAB1",#N/A,TRUE,"GENERAL";"TAB2",#N/A,TRUE,"GENERAL";"TAB3",#N/A,TRUE,"GENERAL";"TAB4",#N/A,TRUE,"GENERAL";"TAB5",#N/A,TRUE,"GENERAL"}</definedName>
    <definedName name="____k4">{"via1",#N/A,TRUE,"general";"via2",#N/A,TRUE,"general";"via3",#N/A,TRUE,"general"}</definedName>
    <definedName name="____k5">{"via1",#N/A,TRUE,"general";"via2",#N/A,TRUE,"general";"via3",#N/A,TRUE,"general"}</definedName>
    <definedName name="____k6">{"TAB1",#N/A,TRUE,"GENERAL";"TAB2",#N/A,TRUE,"GENERAL";"TAB3",#N/A,TRUE,"GENERAL";"TAB4",#N/A,TRUE,"GENERAL";"TAB5",#N/A,TRUE,"GENERAL"}</definedName>
    <definedName name="____k7">{"via1",#N/A,TRUE,"general";"via2",#N/A,TRUE,"general";"via3",#N/A,TRUE,"general"}</definedName>
    <definedName name="____k8">{"via1",#N/A,TRUE,"general";"via2",#N/A,TRUE,"general";"via3",#N/A,TRUE,"general"}</definedName>
    <definedName name="____k9">{"TAB1",#N/A,TRUE,"GENERAL";"TAB2",#N/A,TRUE,"GENERAL";"TAB3",#N/A,TRUE,"GENERAL";"TAB4",#N/A,TRUE,"GENERAL";"TAB5",#N/A,TRUE,"GENERAL"}</definedName>
    <definedName name="____kjk6">{"TAB1",#N/A,TRUE,"GENERAL";"TAB2",#N/A,TRUE,"GENERAL";"TAB3",#N/A,TRUE,"GENERAL";"TAB4",#N/A,TRUE,"GENERAL";"TAB5",#N/A,TRUE,"GENERAL"}</definedName>
    <definedName name="____m3">{"via1",#N/A,TRUE,"general";"via2",#N/A,TRUE,"general";"via3",#N/A,TRUE,"general"}</definedName>
    <definedName name="____m4">{"TAB1",#N/A,TRUE,"GENERAL";"TAB2",#N/A,TRUE,"GENERAL";"TAB3",#N/A,TRUE,"GENERAL";"TAB4",#N/A,TRUE,"GENERAL";"TAB5",#N/A,TRUE,"GENERAL"}</definedName>
    <definedName name="____m5">{"via1",#N/A,TRUE,"general";"via2",#N/A,TRUE,"general";"via3",#N/A,TRUE,"general"}</definedName>
    <definedName name="____m6">{"TAB1",#N/A,TRUE,"GENERAL";"TAB2",#N/A,TRUE,"GENERAL";"TAB3",#N/A,TRUE,"GENERAL";"TAB4",#N/A,TRUE,"GENERAL";"TAB5",#N/A,TRUE,"GENERAL"}</definedName>
    <definedName name="____m7">{"TAB1",#N/A,TRUE,"GENERAL";"TAB2",#N/A,TRUE,"GENERAL";"TAB3",#N/A,TRUE,"GENERAL";"TAB4",#N/A,TRUE,"GENERAL";"TAB5",#N/A,TRUE,"GENERAL"}</definedName>
    <definedName name="____m8">{"via1",#N/A,TRUE,"general";"via2",#N/A,TRUE,"general";"via3",#N/A,TRUE,"general"}</definedName>
    <definedName name="____m9">{"via1",#N/A,TRUE,"general";"via2",#N/A,TRUE,"general";"via3",#N/A,TRUE,"general"}</definedName>
    <definedName name="____n3">{"TAB1",#N/A,TRUE,"GENERAL";"TAB2",#N/A,TRUE,"GENERAL";"TAB3",#N/A,TRUE,"GENERAL";"TAB4",#N/A,TRUE,"GENERAL";"TAB5",#N/A,TRUE,"GENERAL"}</definedName>
    <definedName name="____n4">{"via1",#N/A,TRUE,"general";"via2",#N/A,TRUE,"general";"via3",#N/A,TRUE,"general"}</definedName>
    <definedName name="____n5">{"TAB1",#N/A,TRUE,"GENERAL";"TAB2",#N/A,TRUE,"GENERAL";"TAB3",#N/A,TRUE,"GENERAL";"TAB4",#N/A,TRUE,"GENERAL";"TAB5",#N/A,TRUE,"GENERAL"}</definedName>
    <definedName name="____nyn7">{"via1",#N/A,TRUE,"general";"via2",#N/A,TRUE,"general";"via3",#N/A,TRUE,"general"}</definedName>
    <definedName name="____o4">{"via1",#N/A,TRUE,"general";"via2",#N/A,TRUE,"general";"via3",#N/A,TRUE,"general"}</definedName>
    <definedName name="____o5">{"TAB1",#N/A,TRUE,"GENERAL";"TAB2",#N/A,TRUE,"GENERAL";"TAB3",#N/A,TRUE,"GENERAL";"TAB4",#N/A,TRUE,"GENERAL";"TAB5",#N/A,TRUE,"GENERAL"}</definedName>
    <definedName name="____o6">{"TAB1",#N/A,TRUE,"GENERAL";"TAB2",#N/A,TRUE,"GENERAL";"TAB3",#N/A,TRUE,"GENERAL";"TAB4",#N/A,TRUE,"GENERAL";"TAB5",#N/A,TRUE,"GENERAL"}</definedName>
    <definedName name="____o7">{"TAB1",#N/A,TRUE,"GENERAL";"TAB2",#N/A,TRUE,"GENERAL";"TAB3",#N/A,TRUE,"GENERAL";"TAB4",#N/A,TRUE,"GENERAL";"TAB5",#N/A,TRUE,"GENERAL"}</definedName>
    <definedName name="____o8">{"via1",#N/A,TRUE,"general";"via2",#N/A,TRUE,"general";"via3",#N/A,TRUE,"general"}</definedName>
    <definedName name="____o9">{"TAB1",#N/A,TRUE,"GENERAL";"TAB2",#N/A,TRUE,"GENERAL";"TAB3",#N/A,TRUE,"GENERAL";"TAB4",#N/A,TRUE,"GENERAL";"TAB5",#N/A,TRUE,"GENERAL"}</definedName>
    <definedName name="____p6">{"via1",#N/A,TRUE,"general";"via2",#N/A,TRUE,"general";"via3",#N/A,TRUE,"general"}</definedName>
    <definedName name="____p7">{"via1",#N/A,TRUE,"general";"via2",#N/A,TRUE,"general";"via3",#N/A,TRUE,"general"}</definedName>
    <definedName name="____p8">{"TAB1",#N/A,TRUE,"GENERAL";"TAB2",#N/A,TRUE,"GENERAL";"TAB3",#N/A,TRUE,"GENERAL";"TAB4",#N/A,TRUE,"GENERAL";"TAB5",#N/A,TRUE,"GENERAL"}</definedName>
    <definedName name="____R">{#N/A,#N/A,FALSE,"GRAFICO";#N/A,#N/A,FALSE,"CAJA (2)";#N/A,#N/A,FALSE,"TERCEROS-PROMEDIO";#N/A,#N/A,FALSE,"CAJA";#N/A,#N/A,FALSE,"INGRESOS1995-2003";#N/A,#N/A,FALSE,"GASTOS1995-2003"}</definedName>
    <definedName name="____r4r">{"via1",#N/A,TRUE,"general";"via2",#N/A,TRUE,"general";"via3",#N/A,TRUE,"general"}</definedName>
    <definedName name="____rtu6">{"via1",#N/A,TRUE,"general";"via2",#N/A,TRUE,"general";"via3",#N/A,TRUE,"general"}</definedName>
    <definedName name="____s1">{"via1",#N/A,TRUE,"general";"via2",#N/A,TRUE,"general";"via3",#N/A,TRUE,"general"}</definedName>
    <definedName name="____s2">{"TAB1",#N/A,TRUE,"GENERAL";"TAB2",#N/A,TRUE,"GENERAL";"TAB3",#N/A,TRUE,"GENERAL";"TAB4",#N/A,TRUE,"GENERAL";"TAB5",#N/A,TRUE,"GENERAL"}</definedName>
    <definedName name="____s3">{"TAB1",#N/A,TRUE,"GENERAL";"TAB2",#N/A,TRUE,"GENERAL";"TAB3",#N/A,TRUE,"GENERAL";"TAB4",#N/A,TRUE,"GENERAL";"TAB5",#N/A,TRUE,"GENERAL"}</definedName>
    <definedName name="____s4">{"via1",#N/A,TRUE,"general";"via2",#N/A,TRUE,"general";"via3",#N/A,TRUE,"general"}</definedName>
    <definedName name="____s5">{"via1",#N/A,TRUE,"general";"via2",#N/A,TRUE,"general";"via3",#N/A,TRUE,"general"}</definedName>
    <definedName name="____s6">{"TAB1",#N/A,TRUE,"GENERAL";"TAB2",#N/A,TRUE,"GENERAL";"TAB3",#N/A,TRUE,"GENERAL";"TAB4",#N/A,TRUE,"GENERAL";"TAB5",#N/A,TRUE,"GENERAL"}</definedName>
    <definedName name="____s7">{"via1",#N/A,TRUE,"general";"via2",#N/A,TRUE,"general";"via3",#N/A,TRUE,"general"}</definedName>
    <definedName name="____t3">{"TAB1",#N/A,TRUE,"GENERAL";"TAB2",#N/A,TRUE,"GENERAL";"TAB3",#N/A,TRUE,"GENERAL";"TAB4",#N/A,TRUE,"GENERAL";"TAB5",#N/A,TRUE,"GENERAL"}</definedName>
    <definedName name="____t4">{"via1",#N/A,TRUE,"general";"via2",#N/A,TRUE,"general";"via3",#N/A,TRUE,"general"}</definedName>
    <definedName name="____t5">{"TAB1",#N/A,TRUE,"GENERAL";"TAB2",#N/A,TRUE,"GENERAL";"TAB3",#N/A,TRUE,"GENERAL";"TAB4",#N/A,TRUE,"GENERAL";"TAB5",#N/A,TRUE,"GENERAL"}</definedName>
    <definedName name="____t6">{"via1",#N/A,TRUE,"general";"via2",#N/A,TRUE,"general";"via3",#N/A,TRUE,"general"}</definedName>
    <definedName name="____t66">{"TAB1",#N/A,TRUE,"GENERAL";"TAB2",#N/A,TRUE,"GENERAL";"TAB3",#N/A,TRUE,"GENERAL";"TAB4",#N/A,TRUE,"GENERAL";"TAB5",#N/A,TRUE,"GENERAL"}</definedName>
    <definedName name="____t7">{"via1",#N/A,TRUE,"general";"via2",#N/A,TRUE,"general";"via3",#N/A,TRUE,"general"}</definedName>
    <definedName name="____t77">{"TAB1",#N/A,TRUE,"GENERAL";"TAB2",#N/A,TRUE,"GENERAL";"TAB3",#N/A,TRUE,"GENERAL";"TAB4",#N/A,TRUE,"GENERAL";"TAB5",#N/A,TRUE,"GENERAL"}</definedName>
    <definedName name="____t8">{"TAB1",#N/A,TRUE,"GENERAL";"TAB2",#N/A,TRUE,"GENERAL";"TAB3",#N/A,TRUE,"GENERAL";"TAB4",#N/A,TRUE,"GENERAL";"TAB5",#N/A,TRUE,"GENERAL"}</definedName>
    <definedName name="____t88">{"via1",#N/A,TRUE,"general";"via2",#N/A,TRUE,"general";"via3",#N/A,TRUE,"general"}</definedName>
    <definedName name="____t9">{"TAB1",#N/A,TRUE,"GENERAL";"TAB2",#N/A,TRUE,"GENERAL";"TAB3",#N/A,TRUE,"GENERAL";"TAB4",#N/A,TRUE,"GENERAL";"TAB5",#N/A,TRUE,"GENERAL"}</definedName>
    <definedName name="____t99">{"via1",#N/A,TRUE,"general";"via2",#N/A,TRUE,"general";"via3",#N/A,TRUE,"general"}</definedName>
    <definedName name="____u4">{"TAB1",#N/A,TRUE,"GENERAL";"TAB2",#N/A,TRUE,"GENERAL";"TAB3",#N/A,TRUE,"GENERAL";"TAB4",#N/A,TRUE,"GENERAL";"TAB5",#N/A,TRUE,"GENERAL"}</definedName>
    <definedName name="____u5">{"TAB1",#N/A,TRUE,"GENERAL";"TAB2",#N/A,TRUE,"GENERAL";"TAB3",#N/A,TRUE,"GENERAL";"TAB4",#N/A,TRUE,"GENERAL";"TAB5",#N/A,TRUE,"GENERAL"}</definedName>
    <definedName name="____u6">{"TAB1",#N/A,TRUE,"GENERAL";"TAB2",#N/A,TRUE,"GENERAL";"TAB3",#N/A,TRUE,"GENERAL";"TAB4",#N/A,TRUE,"GENERAL";"TAB5",#N/A,TRUE,"GENERAL"}</definedName>
    <definedName name="____u7">{"via1",#N/A,TRUE,"general";"via2",#N/A,TRUE,"general";"via3",#N/A,TRUE,"general"}</definedName>
    <definedName name="____u8">{"TAB1",#N/A,TRUE,"GENERAL";"TAB2",#N/A,TRUE,"GENERAL";"TAB3",#N/A,TRUE,"GENERAL";"TAB4",#N/A,TRUE,"GENERAL";"TAB5",#N/A,TRUE,"GENERAL"}</definedName>
    <definedName name="____u9">{"TAB1",#N/A,TRUE,"GENERAL";"TAB2",#N/A,TRUE,"GENERAL";"TAB3",#N/A,TRUE,"GENERAL";"TAB4",#N/A,TRUE,"GENERAL";"TAB5",#N/A,TRUE,"GENERAL"}</definedName>
    <definedName name="____ur7">{"TAB1",#N/A,TRUE,"GENERAL";"TAB2",#N/A,TRUE,"GENERAL";"TAB3",#N/A,TRUE,"GENERAL";"TAB4",#N/A,TRUE,"GENERAL";"TAB5",#N/A,TRUE,"GENERAL"}</definedName>
    <definedName name="____v2">{"via1",#N/A,TRUE,"general";"via2",#N/A,TRUE,"general";"via3",#N/A,TRUE,"general"}</definedName>
    <definedName name="____v3">{"TAB1",#N/A,TRUE,"GENERAL";"TAB2",#N/A,TRUE,"GENERAL";"TAB3",#N/A,TRUE,"GENERAL";"TAB4",#N/A,TRUE,"GENERAL";"TAB5",#N/A,TRUE,"GENERAL"}</definedName>
    <definedName name="____v4">{"TAB1",#N/A,TRUE,"GENERAL";"TAB2",#N/A,TRUE,"GENERAL";"TAB3",#N/A,TRUE,"GENERAL";"TAB4",#N/A,TRUE,"GENERAL";"TAB5",#N/A,TRUE,"GENERAL"}</definedName>
    <definedName name="____v5">{"TAB1",#N/A,TRUE,"GENERAL";"TAB2",#N/A,TRUE,"GENERAL";"TAB3",#N/A,TRUE,"GENERAL";"TAB4",#N/A,TRUE,"GENERAL";"TAB5",#N/A,TRUE,"GENERAL"}</definedName>
    <definedName name="____v6">{"TAB1",#N/A,TRUE,"GENERAL";"TAB2",#N/A,TRUE,"GENERAL";"TAB3",#N/A,TRUE,"GENERAL";"TAB4",#N/A,TRUE,"GENERAL";"TAB5",#N/A,TRUE,"GENERAL"}</definedName>
    <definedName name="____v7">{"via1",#N/A,TRUE,"general";"via2",#N/A,TRUE,"general";"via3",#N/A,TRUE,"general"}</definedName>
    <definedName name="____v8">{"TAB1",#N/A,TRUE,"GENERAL";"TAB2",#N/A,TRUE,"GENERAL";"TAB3",#N/A,TRUE,"GENERAL";"TAB4",#N/A,TRUE,"GENERAL";"TAB5",#N/A,TRUE,"GENERAL"}</definedName>
    <definedName name="____v9">{"TAB1",#N/A,TRUE,"GENERAL";"TAB2",#N/A,TRUE,"GENERAL";"TAB3",#N/A,TRUE,"GENERAL";"TAB4",#N/A,TRUE,"GENERAL";"TAB5",#N/A,TRUE,"GENERAL"}</definedName>
    <definedName name="____vfv4">{"via1",#N/A,TRUE,"general";"via2",#N/A,TRUE,"general";"via3",#N/A,TRUE,"general"}</definedName>
    <definedName name="____x1">{"TAB1",#N/A,TRUE,"GENERAL";"TAB2",#N/A,TRUE,"GENERAL";"TAB3",#N/A,TRUE,"GENERAL";"TAB4",#N/A,TRUE,"GENERAL";"TAB5",#N/A,TRUE,"GENERAL"}</definedName>
    <definedName name="____x2">{"via1",#N/A,TRUE,"general";"via2",#N/A,TRUE,"general";"via3",#N/A,TRUE,"general"}</definedName>
    <definedName name="____x3">{"via1",#N/A,TRUE,"general";"via2",#N/A,TRUE,"general";"via3",#N/A,TRUE,"general"}</definedName>
    <definedName name="____x4">{"via1",#N/A,TRUE,"general";"via2",#N/A,TRUE,"general";"via3",#N/A,TRUE,"general"}</definedName>
    <definedName name="____x5">{"TAB1",#N/A,TRUE,"GENERAL";"TAB2",#N/A,TRUE,"GENERAL";"TAB3",#N/A,TRUE,"GENERAL";"TAB4",#N/A,TRUE,"GENERAL";"TAB5",#N/A,TRUE,"GENERAL"}</definedName>
    <definedName name="____x6">{"TAB1",#N/A,TRUE,"GENERAL";"TAB2",#N/A,TRUE,"GENERAL";"TAB3",#N/A,TRUE,"GENERAL";"TAB4",#N/A,TRUE,"GENERAL";"TAB5",#N/A,TRUE,"GENERAL"}</definedName>
    <definedName name="____x7">{"TAB1",#N/A,TRUE,"GENERAL";"TAB2",#N/A,TRUE,"GENERAL";"TAB3",#N/A,TRUE,"GENERAL";"TAB4",#N/A,TRUE,"GENERAL";"TAB5",#N/A,TRUE,"GENERAL"}</definedName>
    <definedName name="____x8">{"via1",#N/A,TRUE,"general";"via2",#N/A,TRUE,"general";"via3",#N/A,TRUE,"general"}</definedName>
    <definedName name="____x9">{"TAB1",#N/A,TRUE,"GENERAL";"TAB2",#N/A,TRUE,"GENERAL";"TAB3",#N/A,TRUE,"GENERAL";"TAB4",#N/A,TRUE,"GENERAL";"TAB5",#N/A,TRUE,"GENERAL"}</definedName>
    <definedName name="____y2">{"TAB1",#N/A,TRUE,"GENERAL";"TAB2",#N/A,TRUE,"GENERAL";"TAB3",#N/A,TRUE,"GENERAL";"TAB4",#N/A,TRUE,"GENERAL";"TAB5",#N/A,TRUE,"GENERAL"}</definedName>
    <definedName name="____y3">{"via1",#N/A,TRUE,"general";"via2",#N/A,TRUE,"general";"via3",#N/A,TRUE,"general"}</definedName>
    <definedName name="____y4">{"via1",#N/A,TRUE,"general";"via2",#N/A,TRUE,"general";"via3",#N/A,TRUE,"general"}</definedName>
    <definedName name="____y5">{"TAB1",#N/A,TRUE,"GENERAL";"TAB2",#N/A,TRUE,"GENERAL";"TAB3",#N/A,TRUE,"GENERAL";"TAB4",#N/A,TRUE,"GENERAL";"TAB5",#N/A,TRUE,"GENERAL"}</definedName>
    <definedName name="____y6">{"via1",#N/A,TRUE,"general";"via2",#N/A,TRUE,"general";"via3",#N/A,TRUE,"general"}</definedName>
    <definedName name="____y7">{"via1",#N/A,TRUE,"general";"via2",#N/A,TRUE,"general";"via3",#N/A,TRUE,"general"}</definedName>
    <definedName name="____y8">{"via1",#N/A,TRUE,"general";"via2",#N/A,TRUE,"general";"via3",#N/A,TRUE,"general"}</definedName>
    <definedName name="____y9">{"TAB1",#N/A,TRUE,"GENERAL";"TAB2",#N/A,TRUE,"GENERAL";"TAB3",#N/A,TRUE,"GENERAL";"TAB4",#N/A,TRUE,"GENERAL";"TAB5",#N/A,TRUE,"GENERAL"}</definedName>
    <definedName name="____z1">{"TAB1",#N/A,TRUE,"GENERAL";"TAB2",#N/A,TRUE,"GENERAL";"TAB3",#N/A,TRUE,"GENERAL";"TAB4",#N/A,TRUE,"GENERAL";"TAB5",#N/A,TRUE,"GENERAL"}</definedName>
    <definedName name="____z2">{"via1",#N/A,TRUE,"general";"via2",#N/A,TRUE,"general";"via3",#N/A,TRUE,"general"}</definedName>
    <definedName name="____z3">{"via1",#N/A,TRUE,"general";"via2",#N/A,TRUE,"general";"via3",#N/A,TRUE,"general"}</definedName>
    <definedName name="____z4">{"TAB1",#N/A,TRUE,"GENERAL";"TAB2",#N/A,TRUE,"GENERAL";"TAB3",#N/A,TRUE,"GENERAL";"TAB4",#N/A,TRUE,"GENERAL";"TAB5",#N/A,TRUE,"GENERAL"}</definedName>
    <definedName name="____z5">{"via1",#N/A,TRUE,"general";"via2",#N/A,TRUE,"general";"via3",#N/A,TRUE,"general"}</definedName>
    <definedName name="____z6">{"TAB1",#N/A,TRUE,"GENERAL";"TAB2",#N/A,TRUE,"GENERAL";"TAB3",#N/A,TRUE,"GENERAL";"TAB4",#N/A,TRUE,"GENERAL";"TAB5",#N/A,TRUE,"GENERAL"}</definedName>
    <definedName name="___a1">{"TAB1",#N/A,TRUE,"GENERAL";"TAB2",#N/A,TRUE,"GENERAL";"TAB3",#N/A,TRUE,"GENERAL";"TAB4",#N/A,TRUE,"GENERAL";"TAB5",#N/A,TRUE,"GENERAL"}</definedName>
    <definedName name="___a3">{"TAB1",#N/A,TRUE,"GENERAL";"TAB2",#N/A,TRUE,"GENERAL";"TAB3",#N/A,TRUE,"GENERAL";"TAB4",#N/A,TRUE,"GENERAL";"TAB5",#N/A,TRUE,"GENERAL"}</definedName>
    <definedName name="___a4">{"via1",#N/A,TRUE,"general";"via2",#N/A,TRUE,"general";"via3",#N/A,TRUE,"general"}</definedName>
    <definedName name="___a5">{"TAB1",#N/A,TRUE,"GENERAL";"TAB2",#N/A,TRUE,"GENERAL";"TAB3",#N/A,TRUE,"GENERAL";"TAB4",#N/A,TRUE,"GENERAL";"TAB5",#N/A,TRUE,"GENERAL"}</definedName>
    <definedName name="___a6">{"TAB1",#N/A,TRUE,"GENERAL";"TAB2",#N/A,TRUE,"GENERAL";"TAB3",#N/A,TRUE,"GENERAL";"TAB4",#N/A,TRUE,"GENERAL";"TAB5",#N/A,TRUE,"GENERAL"}</definedName>
    <definedName name="___b2">{"TAB1",#N/A,TRUE,"GENERAL";"TAB2",#N/A,TRUE,"GENERAL";"TAB3",#N/A,TRUE,"GENERAL";"TAB4",#N/A,TRUE,"GENERAL";"TAB5",#N/A,TRUE,"GENERAL"}</definedName>
    <definedName name="___b3">{"TAB1",#N/A,TRUE,"GENERAL";"TAB2",#N/A,TRUE,"GENERAL";"TAB3",#N/A,TRUE,"GENERAL";"TAB4",#N/A,TRUE,"GENERAL";"TAB5",#N/A,TRUE,"GENERAL"}</definedName>
    <definedName name="___b4">{"TAB1",#N/A,TRUE,"GENERAL";"TAB2",#N/A,TRUE,"GENERAL";"TAB3",#N/A,TRUE,"GENERAL";"TAB4",#N/A,TRUE,"GENERAL";"TAB5",#N/A,TRUE,"GENERAL"}</definedName>
    <definedName name="___b5">{"TAB1",#N/A,TRUE,"GENERAL";"TAB2",#N/A,TRUE,"GENERAL";"TAB3",#N/A,TRUE,"GENERAL";"TAB4",#N/A,TRUE,"GENERAL";"TAB5",#N/A,TRUE,"GENERAL"}</definedName>
    <definedName name="___b6">{"TAB1",#N/A,TRUE,"GENERAL";"TAB2",#N/A,TRUE,"GENERAL";"TAB3",#N/A,TRUE,"GENERAL";"TAB4",#N/A,TRUE,"GENERAL";"TAB5",#N/A,TRUE,"GENERAL"}</definedName>
    <definedName name="___b7">{"via1",#N/A,TRUE,"general";"via2",#N/A,TRUE,"general";"via3",#N/A,TRUE,"general"}</definedName>
    <definedName name="___b8">{"via1",#N/A,TRUE,"general";"via2",#N/A,TRUE,"general";"via3",#N/A,TRUE,"general"}</definedName>
    <definedName name="___bb9">{"TAB1",#N/A,TRUE,"GENERAL";"TAB2",#N/A,TRUE,"GENERAL";"TAB3",#N/A,TRUE,"GENERAL";"TAB4",#N/A,TRUE,"GENERAL";"TAB5",#N/A,TRUE,"GENERAL"}</definedName>
    <definedName name="___bgb5">{"TAB1",#N/A,TRUE,"GENERAL";"TAB2",#N/A,TRUE,"GENERAL";"TAB3",#N/A,TRUE,"GENERAL";"TAB4",#N/A,TRUE,"GENERAL";"TAB5",#N/A,TRUE,"GENERAL"}</definedName>
    <definedName name="___g2">{"TAB1",#N/A,TRUE,"GENERAL";"TAB2",#N/A,TRUE,"GENERAL";"TAB3",#N/A,TRUE,"GENERAL";"TAB4",#N/A,TRUE,"GENERAL";"TAB5",#N/A,TRUE,"GENERAL"}</definedName>
    <definedName name="___g3">{"via1",#N/A,TRUE,"general";"via2",#N/A,TRUE,"general";"via3",#N/A,TRUE,"general"}</definedName>
    <definedName name="___g4">{"via1",#N/A,TRUE,"general";"via2",#N/A,TRUE,"general";"via3",#N/A,TRUE,"general"}</definedName>
    <definedName name="___g5">{"via1",#N/A,TRUE,"general";"via2",#N/A,TRUE,"general";"via3",#N/A,TRUE,"general"}</definedName>
    <definedName name="___g6">{"via1",#N/A,TRUE,"general";"via2",#N/A,TRUE,"general";"via3",#N/A,TRUE,"general"}</definedName>
    <definedName name="___g7">{"TAB1",#N/A,TRUE,"GENERAL";"TAB2",#N/A,TRUE,"GENERAL";"TAB3",#N/A,TRUE,"GENERAL";"TAB4",#N/A,TRUE,"GENERAL";"TAB5",#N/A,TRUE,"GENERAL"}</definedName>
    <definedName name="___GR1">{"TAB1",#N/A,TRUE,"GENERAL";"TAB2",#N/A,TRUE,"GENERAL";"TAB3",#N/A,TRUE,"GENERAL";"TAB4",#N/A,TRUE,"GENERAL";"TAB5",#N/A,TRUE,"GENERAL"}</definedName>
    <definedName name="___gtr4">{"via1",#N/A,TRUE,"general";"via2",#N/A,TRUE,"general";"via3",#N/A,TRUE,"general"}</definedName>
    <definedName name="___h2">{"via1",#N/A,TRUE,"general";"via2",#N/A,TRUE,"general";"via3",#N/A,TRUE,"general"}</definedName>
    <definedName name="___h3">{"via1",#N/A,TRUE,"general";"via2",#N/A,TRUE,"general";"via3",#N/A,TRUE,"general"}</definedName>
    <definedName name="___h4">{"TAB1",#N/A,TRUE,"GENERAL";"TAB2",#N/A,TRUE,"GENERAL";"TAB3",#N/A,TRUE,"GENERAL";"TAB4",#N/A,TRUE,"GENERAL";"TAB5",#N/A,TRUE,"GENERAL"}</definedName>
    <definedName name="___h5">{"TAB1",#N/A,TRUE,"GENERAL";"TAB2",#N/A,TRUE,"GENERAL";"TAB3",#N/A,TRUE,"GENERAL";"TAB4",#N/A,TRUE,"GENERAL";"TAB5",#N/A,TRUE,"GENERAL"}</definedName>
    <definedName name="___h6">{"via1",#N/A,TRUE,"general";"via2",#N/A,TRUE,"general";"via3",#N/A,TRUE,"general"}</definedName>
    <definedName name="___h7">{"TAB1",#N/A,TRUE,"GENERAL";"TAB2",#N/A,TRUE,"GENERAL";"TAB3",#N/A,TRUE,"GENERAL";"TAB4",#N/A,TRUE,"GENERAL";"TAB5",#N/A,TRUE,"GENERAL"}</definedName>
    <definedName name="___h8">{"via1",#N/A,TRUE,"general";"via2",#N/A,TRUE,"general";"via3",#N/A,TRUE,"general"}</definedName>
    <definedName name="___hfh7">{"via1",#N/A,TRUE,"general";"via2",#N/A,TRUE,"general";"via3",#N/A,TRUE,"general"}</definedName>
    <definedName name="___i4">{"via1",#N/A,TRUE,"general";"via2",#N/A,TRUE,"general";"via3",#N/A,TRUE,"general"}</definedName>
    <definedName name="___i5">{"TAB1",#N/A,TRUE,"GENERAL";"TAB2",#N/A,TRUE,"GENERAL";"TAB3",#N/A,TRUE,"GENERAL";"TAB4",#N/A,TRUE,"GENERAL";"TAB5",#N/A,TRUE,"GENERAL"}</definedName>
    <definedName name="___i6">{"TAB1",#N/A,TRUE,"GENERAL";"TAB2",#N/A,TRUE,"GENERAL";"TAB3",#N/A,TRUE,"GENERAL";"TAB4",#N/A,TRUE,"GENERAL";"TAB5",#N/A,TRUE,"GENERAL"}</definedName>
    <definedName name="___i7">{"via1",#N/A,TRUE,"general";"via2",#N/A,TRUE,"general";"via3",#N/A,TRUE,"general"}</definedName>
    <definedName name="___i77">{"TAB1",#N/A,TRUE,"GENERAL";"TAB2",#N/A,TRUE,"GENERAL";"TAB3",#N/A,TRUE,"GENERAL";"TAB4",#N/A,TRUE,"GENERAL";"TAB5",#N/A,TRUE,"GENERAL"}</definedName>
    <definedName name="___i8">{"via1",#N/A,TRUE,"general";"via2",#N/A,TRUE,"general";"via3",#N/A,TRUE,"general"}</definedName>
    <definedName name="___i9">{"TAB1",#N/A,TRUE,"GENERAL";"TAB2",#N/A,TRUE,"GENERAL";"TAB3",#N/A,TRUE,"GENERAL";"TAB4",#N/A,TRUE,"GENERAL";"TAB5",#N/A,TRUE,"GENERAL"}</definedName>
    <definedName name="___k3">{"TAB1",#N/A,TRUE,"GENERAL";"TAB2",#N/A,TRUE,"GENERAL";"TAB3",#N/A,TRUE,"GENERAL";"TAB4",#N/A,TRUE,"GENERAL";"TAB5",#N/A,TRUE,"GENERAL"}</definedName>
    <definedName name="___k4">{"via1",#N/A,TRUE,"general";"via2",#N/A,TRUE,"general";"via3",#N/A,TRUE,"general"}</definedName>
    <definedName name="___k5">{"via1",#N/A,TRUE,"general";"via2",#N/A,TRUE,"general";"via3",#N/A,TRUE,"general"}</definedName>
    <definedName name="___k6">{"TAB1",#N/A,TRUE,"GENERAL";"TAB2",#N/A,TRUE,"GENERAL";"TAB3",#N/A,TRUE,"GENERAL";"TAB4",#N/A,TRUE,"GENERAL";"TAB5",#N/A,TRUE,"GENERAL"}</definedName>
    <definedName name="___k7">{"via1",#N/A,TRUE,"general";"via2",#N/A,TRUE,"general";"via3",#N/A,TRUE,"general"}</definedName>
    <definedName name="___k8">{"via1",#N/A,TRUE,"general";"via2",#N/A,TRUE,"general";"via3",#N/A,TRUE,"general"}</definedName>
    <definedName name="___k9">{"TAB1",#N/A,TRUE,"GENERAL";"TAB2",#N/A,TRUE,"GENERAL";"TAB3",#N/A,TRUE,"GENERAL";"TAB4",#N/A,TRUE,"GENERAL";"TAB5",#N/A,TRUE,"GENERAL"}</definedName>
    <definedName name="___kjk6">{"TAB1",#N/A,TRUE,"GENERAL";"TAB2",#N/A,TRUE,"GENERAL";"TAB3",#N/A,TRUE,"GENERAL";"TAB4",#N/A,TRUE,"GENERAL";"TAB5",#N/A,TRUE,"GENERAL"}</definedName>
    <definedName name="___m3">{"via1",#N/A,TRUE,"general";"via2",#N/A,TRUE,"general";"via3",#N/A,TRUE,"general"}</definedName>
    <definedName name="___m4">{"TAB1",#N/A,TRUE,"GENERAL";"TAB2",#N/A,TRUE,"GENERAL";"TAB3",#N/A,TRUE,"GENERAL";"TAB4",#N/A,TRUE,"GENERAL";"TAB5",#N/A,TRUE,"GENERAL"}</definedName>
    <definedName name="___m5">{"via1",#N/A,TRUE,"general";"via2",#N/A,TRUE,"general";"via3",#N/A,TRUE,"general"}</definedName>
    <definedName name="___m6">{"TAB1",#N/A,TRUE,"GENERAL";"TAB2",#N/A,TRUE,"GENERAL";"TAB3",#N/A,TRUE,"GENERAL";"TAB4",#N/A,TRUE,"GENERAL";"TAB5",#N/A,TRUE,"GENERAL"}</definedName>
    <definedName name="___m7">{"TAB1",#N/A,TRUE,"GENERAL";"TAB2",#N/A,TRUE,"GENERAL";"TAB3",#N/A,TRUE,"GENERAL";"TAB4",#N/A,TRUE,"GENERAL";"TAB5",#N/A,TRUE,"GENERAL"}</definedName>
    <definedName name="___m8">{"via1",#N/A,TRUE,"general";"via2",#N/A,TRUE,"general";"via3",#N/A,TRUE,"general"}</definedName>
    <definedName name="___m9">{"via1",#N/A,TRUE,"general";"via2",#N/A,TRUE,"general";"via3",#N/A,TRUE,"general"}</definedName>
    <definedName name="___n3">{"TAB1",#N/A,TRUE,"GENERAL";"TAB2",#N/A,TRUE,"GENERAL";"TAB3",#N/A,TRUE,"GENERAL";"TAB4",#N/A,TRUE,"GENERAL";"TAB5",#N/A,TRUE,"GENERAL"}</definedName>
    <definedName name="___n4">{"via1",#N/A,TRUE,"general";"via2",#N/A,TRUE,"general";"via3",#N/A,TRUE,"general"}</definedName>
    <definedName name="___n5">{"TAB1",#N/A,TRUE,"GENERAL";"TAB2",#N/A,TRUE,"GENERAL";"TAB3",#N/A,TRUE,"GENERAL";"TAB4",#N/A,TRUE,"GENERAL";"TAB5",#N/A,TRUE,"GENERAL"}</definedName>
    <definedName name="___nyn7">{"via1",#N/A,TRUE,"general";"via2",#N/A,TRUE,"general";"via3",#N/A,TRUE,"general"}</definedName>
    <definedName name="___o4">{"via1",#N/A,TRUE,"general";"via2",#N/A,TRUE,"general";"via3",#N/A,TRUE,"general"}</definedName>
    <definedName name="___o5">{"TAB1",#N/A,TRUE,"GENERAL";"TAB2",#N/A,TRUE,"GENERAL";"TAB3",#N/A,TRUE,"GENERAL";"TAB4",#N/A,TRUE,"GENERAL";"TAB5",#N/A,TRUE,"GENERAL"}</definedName>
    <definedName name="___o6">{"TAB1",#N/A,TRUE,"GENERAL";"TAB2",#N/A,TRUE,"GENERAL";"TAB3",#N/A,TRUE,"GENERAL";"TAB4",#N/A,TRUE,"GENERAL";"TAB5",#N/A,TRUE,"GENERAL"}</definedName>
    <definedName name="___o7">{"TAB1",#N/A,TRUE,"GENERAL";"TAB2",#N/A,TRUE,"GENERAL";"TAB3",#N/A,TRUE,"GENERAL";"TAB4",#N/A,TRUE,"GENERAL";"TAB5",#N/A,TRUE,"GENERAL"}</definedName>
    <definedName name="___o8">{"via1",#N/A,TRUE,"general";"via2",#N/A,TRUE,"general";"via3",#N/A,TRUE,"general"}</definedName>
    <definedName name="___o9">{"TAB1",#N/A,TRUE,"GENERAL";"TAB2",#N/A,TRUE,"GENERAL";"TAB3",#N/A,TRUE,"GENERAL";"TAB4",#N/A,TRUE,"GENERAL";"TAB5",#N/A,TRUE,"GENERAL"}</definedName>
    <definedName name="___p6">{"via1",#N/A,TRUE,"general";"via2",#N/A,TRUE,"general";"via3",#N/A,TRUE,"general"}</definedName>
    <definedName name="___p7">{"via1",#N/A,TRUE,"general";"via2",#N/A,TRUE,"general";"via3",#N/A,TRUE,"general"}</definedName>
    <definedName name="___p8">{"TAB1",#N/A,TRUE,"GENERAL";"TAB2",#N/A,TRUE,"GENERAL";"TAB3",#N/A,TRUE,"GENERAL";"TAB4",#N/A,TRUE,"GENERAL";"TAB5",#N/A,TRUE,"GENERAL"}</definedName>
    <definedName name="___R">{#N/A,#N/A,FALSE,"GRAFICO";#N/A,#N/A,FALSE,"CAJA (2)";#N/A,#N/A,FALSE,"TERCEROS-PROMEDIO";#N/A,#N/A,FALSE,"CAJA";#N/A,#N/A,FALSE,"INGRESOS1995-2003";#N/A,#N/A,FALSE,"GASTOS1995-2003"}</definedName>
    <definedName name="___r4r">{"via1",#N/A,TRUE,"general";"via2",#N/A,TRUE,"general";"via3",#N/A,TRUE,"general"}</definedName>
    <definedName name="___rtu6">{"via1",#N/A,TRUE,"general";"via2",#N/A,TRUE,"general";"via3",#N/A,TRUE,"general"}</definedName>
    <definedName name="___s1">{"via1",#N/A,TRUE,"general";"via2",#N/A,TRUE,"general";"via3",#N/A,TRUE,"general"}</definedName>
    <definedName name="___s2">{"TAB1",#N/A,TRUE,"GENERAL";"TAB2",#N/A,TRUE,"GENERAL";"TAB3",#N/A,TRUE,"GENERAL";"TAB4",#N/A,TRUE,"GENERAL";"TAB5",#N/A,TRUE,"GENERAL"}</definedName>
    <definedName name="___s3">{"TAB1",#N/A,TRUE,"GENERAL";"TAB2",#N/A,TRUE,"GENERAL";"TAB3",#N/A,TRUE,"GENERAL";"TAB4",#N/A,TRUE,"GENERAL";"TAB5",#N/A,TRUE,"GENERAL"}</definedName>
    <definedName name="___s4">{"via1",#N/A,TRUE,"general";"via2",#N/A,TRUE,"general";"via3",#N/A,TRUE,"general"}</definedName>
    <definedName name="___s5">{"via1",#N/A,TRUE,"general";"via2",#N/A,TRUE,"general";"via3",#N/A,TRUE,"general"}</definedName>
    <definedName name="___s6">{"TAB1",#N/A,TRUE,"GENERAL";"TAB2",#N/A,TRUE,"GENERAL";"TAB3",#N/A,TRUE,"GENERAL";"TAB4",#N/A,TRUE,"GENERAL";"TAB5",#N/A,TRUE,"GENERAL"}</definedName>
    <definedName name="___s7">{"via1",#N/A,TRUE,"general";"via2",#N/A,TRUE,"general";"via3",#N/A,TRUE,"general"}</definedName>
    <definedName name="___t3">{"TAB1",#N/A,TRUE,"GENERAL";"TAB2",#N/A,TRUE,"GENERAL";"TAB3",#N/A,TRUE,"GENERAL";"TAB4",#N/A,TRUE,"GENERAL";"TAB5",#N/A,TRUE,"GENERAL"}</definedName>
    <definedName name="___t4">{"via1",#N/A,TRUE,"general";"via2",#N/A,TRUE,"general";"via3",#N/A,TRUE,"general"}</definedName>
    <definedName name="___t5">{"TAB1",#N/A,TRUE,"GENERAL";"TAB2",#N/A,TRUE,"GENERAL";"TAB3",#N/A,TRUE,"GENERAL";"TAB4",#N/A,TRUE,"GENERAL";"TAB5",#N/A,TRUE,"GENERAL"}</definedName>
    <definedName name="___t6">{"via1",#N/A,TRUE,"general";"via2",#N/A,TRUE,"general";"via3",#N/A,TRUE,"general"}</definedName>
    <definedName name="___t66">{"TAB1",#N/A,TRUE,"GENERAL";"TAB2",#N/A,TRUE,"GENERAL";"TAB3",#N/A,TRUE,"GENERAL";"TAB4",#N/A,TRUE,"GENERAL";"TAB5",#N/A,TRUE,"GENERAL"}</definedName>
    <definedName name="___t7">{"via1",#N/A,TRUE,"general";"via2",#N/A,TRUE,"general";"via3",#N/A,TRUE,"general"}</definedName>
    <definedName name="___t77">{"TAB1",#N/A,TRUE,"GENERAL";"TAB2",#N/A,TRUE,"GENERAL";"TAB3",#N/A,TRUE,"GENERAL";"TAB4",#N/A,TRUE,"GENERAL";"TAB5",#N/A,TRUE,"GENERAL"}</definedName>
    <definedName name="___t8">{"TAB1",#N/A,TRUE,"GENERAL";"TAB2",#N/A,TRUE,"GENERAL";"TAB3",#N/A,TRUE,"GENERAL";"TAB4",#N/A,TRUE,"GENERAL";"TAB5",#N/A,TRUE,"GENERAL"}</definedName>
    <definedName name="___t88">{"via1",#N/A,TRUE,"general";"via2",#N/A,TRUE,"general";"via3",#N/A,TRUE,"general"}</definedName>
    <definedName name="___t9">{"TAB1",#N/A,TRUE,"GENERAL";"TAB2",#N/A,TRUE,"GENERAL";"TAB3",#N/A,TRUE,"GENERAL";"TAB4",#N/A,TRUE,"GENERAL";"TAB5",#N/A,TRUE,"GENERAL"}</definedName>
    <definedName name="___t99">{"via1",#N/A,TRUE,"general";"via2",#N/A,TRUE,"general";"via3",#N/A,TRUE,"general"}</definedName>
    <definedName name="___u4">{"TAB1",#N/A,TRUE,"GENERAL";"TAB2",#N/A,TRUE,"GENERAL";"TAB3",#N/A,TRUE,"GENERAL";"TAB4",#N/A,TRUE,"GENERAL";"TAB5",#N/A,TRUE,"GENERAL"}</definedName>
    <definedName name="___u5">{"TAB1",#N/A,TRUE,"GENERAL";"TAB2",#N/A,TRUE,"GENERAL";"TAB3",#N/A,TRUE,"GENERAL";"TAB4",#N/A,TRUE,"GENERAL";"TAB5",#N/A,TRUE,"GENERAL"}</definedName>
    <definedName name="___u6">{"TAB1",#N/A,TRUE,"GENERAL";"TAB2",#N/A,TRUE,"GENERAL";"TAB3",#N/A,TRUE,"GENERAL";"TAB4",#N/A,TRUE,"GENERAL";"TAB5",#N/A,TRUE,"GENERAL"}</definedName>
    <definedName name="___u7">{"via1",#N/A,TRUE,"general";"via2",#N/A,TRUE,"general";"via3",#N/A,TRUE,"general"}</definedName>
    <definedName name="___u8">{"TAB1",#N/A,TRUE,"GENERAL";"TAB2",#N/A,TRUE,"GENERAL";"TAB3",#N/A,TRUE,"GENERAL";"TAB4",#N/A,TRUE,"GENERAL";"TAB5",#N/A,TRUE,"GENERAL"}</definedName>
    <definedName name="___u9">{"TAB1",#N/A,TRUE,"GENERAL";"TAB2",#N/A,TRUE,"GENERAL";"TAB3",#N/A,TRUE,"GENERAL";"TAB4",#N/A,TRUE,"GENERAL";"TAB5",#N/A,TRUE,"GENERAL"}</definedName>
    <definedName name="___ur7">{"TAB1",#N/A,TRUE,"GENERAL";"TAB2",#N/A,TRUE,"GENERAL";"TAB3",#N/A,TRUE,"GENERAL";"TAB4",#N/A,TRUE,"GENERAL";"TAB5",#N/A,TRUE,"GENERAL"}</definedName>
    <definedName name="___v2">{"via1",#N/A,TRUE,"general";"via2",#N/A,TRUE,"general";"via3",#N/A,TRUE,"general"}</definedName>
    <definedName name="___v3">{"TAB1",#N/A,TRUE,"GENERAL";"TAB2",#N/A,TRUE,"GENERAL";"TAB3",#N/A,TRUE,"GENERAL";"TAB4",#N/A,TRUE,"GENERAL";"TAB5",#N/A,TRUE,"GENERAL"}</definedName>
    <definedName name="___v4">{"TAB1",#N/A,TRUE,"GENERAL";"TAB2",#N/A,TRUE,"GENERAL";"TAB3",#N/A,TRUE,"GENERAL";"TAB4",#N/A,TRUE,"GENERAL";"TAB5",#N/A,TRUE,"GENERAL"}</definedName>
    <definedName name="___v5">{"TAB1",#N/A,TRUE,"GENERAL";"TAB2",#N/A,TRUE,"GENERAL";"TAB3",#N/A,TRUE,"GENERAL";"TAB4",#N/A,TRUE,"GENERAL";"TAB5",#N/A,TRUE,"GENERAL"}</definedName>
    <definedName name="___v6">{"TAB1",#N/A,TRUE,"GENERAL";"TAB2",#N/A,TRUE,"GENERAL";"TAB3",#N/A,TRUE,"GENERAL";"TAB4",#N/A,TRUE,"GENERAL";"TAB5",#N/A,TRUE,"GENERAL"}</definedName>
    <definedName name="___v7">{"via1",#N/A,TRUE,"general";"via2",#N/A,TRUE,"general";"via3",#N/A,TRUE,"general"}</definedName>
    <definedName name="___v8">{"TAB1",#N/A,TRUE,"GENERAL";"TAB2",#N/A,TRUE,"GENERAL";"TAB3",#N/A,TRUE,"GENERAL";"TAB4",#N/A,TRUE,"GENERAL";"TAB5",#N/A,TRUE,"GENERAL"}</definedName>
    <definedName name="___v9">{"TAB1",#N/A,TRUE,"GENERAL";"TAB2",#N/A,TRUE,"GENERAL";"TAB3",#N/A,TRUE,"GENERAL";"TAB4",#N/A,TRUE,"GENERAL";"TAB5",#N/A,TRUE,"GENERAL"}</definedName>
    <definedName name="___vfv4">{"via1",#N/A,TRUE,"general";"via2",#N/A,TRUE,"general";"via3",#N/A,TRUE,"general"}</definedName>
    <definedName name="___x1">{"TAB1",#N/A,TRUE,"GENERAL";"TAB2",#N/A,TRUE,"GENERAL";"TAB3",#N/A,TRUE,"GENERAL";"TAB4",#N/A,TRUE,"GENERAL";"TAB5",#N/A,TRUE,"GENERAL"}</definedName>
    <definedName name="___x2">{"via1",#N/A,TRUE,"general";"via2",#N/A,TRUE,"general";"via3",#N/A,TRUE,"general"}</definedName>
    <definedName name="___x3">{"via1",#N/A,TRUE,"general";"via2",#N/A,TRUE,"general";"via3",#N/A,TRUE,"general"}</definedName>
    <definedName name="___x4">{"via1",#N/A,TRUE,"general";"via2",#N/A,TRUE,"general";"via3",#N/A,TRUE,"general"}</definedName>
    <definedName name="___x5">{"TAB1",#N/A,TRUE,"GENERAL";"TAB2",#N/A,TRUE,"GENERAL";"TAB3",#N/A,TRUE,"GENERAL";"TAB4",#N/A,TRUE,"GENERAL";"TAB5",#N/A,TRUE,"GENERAL"}</definedName>
    <definedName name="___x6">{"TAB1",#N/A,TRUE,"GENERAL";"TAB2",#N/A,TRUE,"GENERAL";"TAB3",#N/A,TRUE,"GENERAL";"TAB4",#N/A,TRUE,"GENERAL";"TAB5",#N/A,TRUE,"GENERAL"}</definedName>
    <definedName name="___x7">{"TAB1",#N/A,TRUE,"GENERAL";"TAB2",#N/A,TRUE,"GENERAL";"TAB3",#N/A,TRUE,"GENERAL";"TAB4",#N/A,TRUE,"GENERAL";"TAB5",#N/A,TRUE,"GENERAL"}</definedName>
    <definedName name="___x8">{"via1",#N/A,TRUE,"general";"via2",#N/A,TRUE,"general";"via3",#N/A,TRUE,"general"}</definedName>
    <definedName name="___x9">{"TAB1",#N/A,TRUE,"GENERAL";"TAB2",#N/A,TRUE,"GENERAL";"TAB3",#N/A,TRUE,"GENERAL";"TAB4",#N/A,TRUE,"GENERAL";"TAB5",#N/A,TRUE,"GENERAL"}</definedName>
    <definedName name="___y2">{"TAB1",#N/A,TRUE,"GENERAL";"TAB2",#N/A,TRUE,"GENERAL";"TAB3",#N/A,TRUE,"GENERAL";"TAB4",#N/A,TRUE,"GENERAL";"TAB5",#N/A,TRUE,"GENERAL"}</definedName>
    <definedName name="___y3">{"via1",#N/A,TRUE,"general";"via2",#N/A,TRUE,"general";"via3",#N/A,TRUE,"general"}</definedName>
    <definedName name="___y4">{"via1",#N/A,TRUE,"general";"via2",#N/A,TRUE,"general";"via3",#N/A,TRUE,"general"}</definedName>
    <definedName name="___y5">{"TAB1",#N/A,TRUE,"GENERAL";"TAB2",#N/A,TRUE,"GENERAL";"TAB3",#N/A,TRUE,"GENERAL";"TAB4",#N/A,TRUE,"GENERAL";"TAB5",#N/A,TRUE,"GENERAL"}</definedName>
    <definedName name="___y6">{"via1",#N/A,TRUE,"general";"via2",#N/A,TRUE,"general";"via3",#N/A,TRUE,"general"}</definedName>
    <definedName name="___y7">{"via1",#N/A,TRUE,"general";"via2",#N/A,TRUE,"general";"via3",#N/A,TRUE,"general"}</definedName>
    <definedName name="___y8">{"via1",#N/A,TRUE,"general";"via2",#N/A,TRUE,"general";"via3",#N/A,TRUE,"general"}</definedName>
    <definedName name="___y9">{"TAB1",#N/A,TRUE,"GENERAL";"TAB2",#N/A,TRUE,"GENERAL";"TAB3",#N/A,TRUE,"GENERAL";"TAB4",#N/A,TRUE,"GENERAL";"TAB5",#N/A,TRUE,"GENERAL"}</definedName>
    <definedName name="___z1">{"TAB1",#N/A,TRUE,"GENERAL";"TAB2",#N/A,TRUE,"GENERAL";"TAB3",#N/A,TRUE,"GENERAL";"TAB4",#N/A,TRUE,"GENERAL";"TAB5",#N/A,TRUE,"GENERAL"}</definedName>
    <definedName name="___z2">{"via1",#N/A,TRUE,"general";"via2",#N/A,TRUE,"general";"via3",#N/A,TRUE,"general"}</definedName>
    <definedName name="___z3">{"via1",#N/A,TRUE,"general";"via2",#N/A,TRUE,"general";"via3",#N/A,TRUE,"general"}</definedName>
    <definedName name="___z4">{"TAB1",#N/A,TRUE,"GENERAL";"TAB2",#N/A,TRUE,"GENERAL";"TAB3",#N/A,TRUE,"GENERAL";"TAB4",#N/A,TRUE,"GENERAL";"TAB5",#N/A,TRUE,"GENERAL"}</definedName>
    <definedName name="___z5">{"via1",#N/A,TRUE,"general";"via2",#N/A,TRUE,"general";"via3",#N/A,TRUE,"general"}</definedName>
    <definedName name="___z6">{"TAB1",#N/A,TRUE,"GENERAL";"TAB2",#N/A,TRUE,"GENERAL";"TAB3",#N/A,TRUE,"GENERAL";"TAB4",#N/A,TRUE,"GENERAL";"TAB5",#N/A,TRUE,"GENERAL"}</definedName>
    <definedName name="__123">[1]G.G!#REF!</definedName>
    <definedName name="__1234">[1]G.G!#REF!</definedName>
    <definedName name="__123Graph_A">[2]AIU!$D$338:$D$357</definedName>
    <definedName name="__123Graph_Acaja">[2]EVA!$D$39:$AD$39</definedName>
    <definedName name="__123Graph_ACart_AnticAdic">[2]EVA!$F$95:$I$95</definedName>
    <definedName name="__123Graph_AFACTURAC">[2]Program!$B$120:$Y$120</definedName>
    <definedName name="__123Graph_AGraph2">[2]AIU!$D$338:$D$357</definedName>
    <definedName name="__123Graph_Bcaja">[2]EVA!$D$56:$AD$56</definedName>
    <definedName name="__123Graph_BCart_AnticAdic">[2]EVA!$F$96:$I$96</definedName>
    <definedName name="__123Graph_C">#REF!</definedName>
    <definedName name="__123Graph_Ccaja">[2]EVA!$D$58:$AD$58</definedName>
    <definedName name="__123Graph_CCart_AnticAdic">[2]EVA!$F$97:$I$97</definedName>
    <definedName name="__123Graph_Dcaja">[2]EVA!$D$61:$AD$61</definedName>
    <definedName name="__123Graph_DCart_AnticAdic">[2]EVA!$F$99:$I$99</definedName>
    <definedName name="__123Graph_E">#REF!</definedName>
    <definedName name="__123Graph_ECart_AnticAdic">[2]EVA!$F$99:$I$99</definedName>
    <definedName name="__123Graph_F">#REF!</definedName>
    <definedName name="__123Graph_LBL_ACart_AnticAdic">[2]EVA!$J$95:$K$95</definedName>
    <definedName name="__123Graph_LBL_Ccaja">[2]EVA!$D$58:$AD$58</definedName>
    <definedName name="__123Graph_LBL_DCart_AnticAdic">[2]EVA!$F$98:$I$98</definedName>
    <definedName name="__123Graph_X">[2]AIU!$C$338:$C$357</definedName>
    <definedName name="__123Graph_Xcaja">[2]EVA!$D$6:$AD$6</definedName>
    <definedName name="__a1">{"TAB1",#N/A,TRUE,"GENERAL";"TAB2",#N/A,TRUE,"GENERAL";"TAB3",#N/A,TRUE,"GENERAL";"TAB4",#N/A,TRUE,"GENERAL";"TAB5",#N/A,TRUE,"GENERAL"}</definedName>
    <definedName name="__a3">{"TAB1",#N/A,TRUE,"GENERAL";"TAB2",#N/A,TRUE,"GENERAL";"TAB3",#N/A,TRUE,"GENERAL";"TAB4",#N/A,TRUE,"GENERAL";"TAB5",#N/A,TRUE,"GENERAL"}</definedName>
    <definedName name="__a4">{"via1",#N/A,TRUE,"general";"via2",#N/A,TRUE,"general";"via3",#N/A,TRUE,"general"}</definedName>
    <definedName name="__a5">{"TAB1",#N/A,TRUE,"GENERAL";"TAB2",#N/A,TRUE,"GENERAL";"TAB3",#N/A,TRUE,"GENERAL";"TAB4",#N/A,TRUE,"GENERAL";"TAB5",#N/A,TRUE,"GENERAL"}</definedName>
    <definedName name="__a6">{"TAB1",#N/A,TRUE,"GENERAL";"TAB2",#N/A,TRUE,"GENERAL";"TAB3",#N/A,TRUE,"GENERAL";"TAB4",#N/A,TRUE,"GENERAL";"TAB5",#N/A,TRUE,"GENERAL"}</definedName>
    <definedName name="__b2">{"TAB1",#N/A,TRUE,"GENERAL";"TAB2",#N/A,TRUE,"GENERAL";"TAB3",#N/A,TRUE,"GENERAL";"TAB4",#N/A,TRUE,"GENERAL";"TAB5",#N/A,TRUE,"GENERAL"}</definedName>
    <definedName name="__b3">{"TAB1",#N/A,TRUE,"GENERAL";"TAB2",#N/A,TRUE,"GENERAL";"TAB3",#N/A,TRUE,"GENERAL";"TAB4",#N/A,TRUE,"GENERAL";"TAB5",#N/A,TRUE,"GENERAL"}</definedName>
    <definedName name="__b4">{"TAB1",#N/A,TRUE,"GENERAL";"TAB2",#N/A,TRUE,"GENERAL";"TAB3",#N/A,TRUE,"GENERAL";"TAB4",#N/A,TRUE,"GENERAL";"TAB5",#N/A,TRUE,"GENERAL"}</definedName>
    <definedName name="__b5">{"TAB1",#N/A,TRUE,"GENERAL";"TAB2",#N/A,TRUE,"GENERAL";"TAB3",#N/A,TRUE,"GENERAL";"TAB4",#N/A,TRUE,"GENERAL";"TAB5",#N/A,TRUE,"GENERAL"}</definedName>
    <definedName name="__b6">{"TAB1",#N/A,TRUE,"GENERAL";"TAB2",#N/A,TRUE,"GENERAL";"TAB3",#N/A,TRUE,"GENERAL";"TAB4",#N/A,TRUE,"GENERAL";"TAB5",#N/A,TRUE,"GENERAL"}</definedName>
    <definedName name="__b7">{"via1",#N/A,TRUE,"general";"via2",#N/A,TRUE,"general";"via3",#N/A,TRUE,"general"}</definedName>
    <definedName name="__b8">{"via1",#N/A,TRUE,"general";"via2",#N/A,TRUE,"general";"via3",#N/A,TRUE,"general"}</definedName>
    <definedName name="__bb9">{"TAB1",#N/A,TRUE,"GENERAL";"TAB2",#N/A,TRUE,"GENERAL";"TAB3",#N/A,TRUE,"GENERAL";"TAB4",#N/A,TRUE,"GENERAL";"TAB5",#N/A,TRUE,"GENERAL"}</definedName>
    <definedName name="__bgb5">{"TAB1",#N/A,TRUE,"GENERAL";"TAB2",#N/A,TRUE,"GENERAL";"TAB3",#N/A,TRUE,"GENERAL";"TAB4",#N/A,TRUE,"GENERAL";"TAB5",#N/A,TRUE,"GENERAL"}</definedName>
    <definedName name="__g2">{"TAB1",#N/A,TRUE,"GENERAL";"TAB2",#N/A,TRUE,"GENERAL";"TAB3",#N/A,TRUE,"GENERAL";"TAB4",#N/A,TRUE,"GENERAL";"TAB5",#N/A,TRUE,"GENERAL"}</definedName>
    <definedName name="__g3">{"via1",#N/A,TRUE,"general";"via2",#N/A,TRUE,"general";"via3",#N/A,TRUE,"general"}</definedName>
    <definedName name="__g4">{"via1",#N/A,TRUE,"general";"via2",#N/A,TRUE,"general";"via3",#N/A,TRUE,"general"}</definedName>
    <definedName name="__g5">{"via1",#N/A,TRUE,"general";"via2",#N/A,TRUE,"general";"via3",#N/A,TRUE,"general"}</definedName>
    <definedName name="__g6">{"via1",#N/A,TRUE,"general";"via2",#N/A,TRUE,"general";"via3",#N/A,TRUE,"general"}</definedName>
    <definedName name="__g7">{"TAB1",#N/A,TRUE,"GENERAL";"TAB2",#N/A,TRUE,"GENERAL";"TAB3",#N/A,TRUE,"GENERAL";"TAB4",#N/A,TRUE,"GENERAL";"TAB5",#N/A,TRUE,"GENERAL"}</definedName>
    <definedName name="__GR1">{"TAB1",#N/A,TRUE,"GENERAL";"TAB2",#N/A,TRUE,"GENERAL";"TAB3",#N/A,TRUE,"GENERAL";"TAB4",#N/A,TRUE,"GENERAL";"TAB5",#N/A,TRUE,"GENERAL"}</definedName>
    <definedName name="__gtr4">{"via1",#N/A,TRUE,"general";"via2",#N/A,TRUE,"general";"via3",#N/A,TRUE,"general"}</definedName>
    <definedName name="__h2">{"via1",#N/A,TRUE,"general";"via2",#N/A,TRUE,"general";"via3",#N/A,TRUE,"general"}</definedName>
    <definedName name="__h3">{"via1",#N/A,TRUE,"general";"via2",#N/A,TRUE,"general";"via3",#N/A,TRUE,"general"}</definedName>
    <definedName name="__h4">{"TAB1",#N/A,TRUE,"GENERAL";"TAB2",#N/A,TRUE,"GENERAL";"TAB3",#N/A,TRUE,"GENERAL";"TAB4",#N/A,TRUE,"GENERAL";"TAB5",#N/A,TRUE,"GENERAL"}</definedName>
    <definedName name="__h5">{"TAB1",#N/A,TRUE,"GENERAL";"TAB2",#N/A,TRUE,"GENERAL";"TAB3",#N/A,TRUE,"GENERAL";"TAB4",#N/A,TRUE,"GENERAL";"TAB5",#N/A,TRUE,"GENERAL"}</definedName>
    <definedName name="__h6">{"via1",#N/A,TRUE,"general";"via2",#N/A,TRUE,"general";"via3",#N/A,TRUE,"general"}</definedName>
    <definedName name="__h7">{"TAB1",#N/A,TRUE,"GENERAL";"TAB2",#N/A,TRUE,"GENERAL";"TAB3",#N/A,TRUE,"GENERAL";"TAB4",#N/A,TRUE,"GENERAL";"TAB5",#N/A,TRUE,"GENERAL"}</definedName>
    <definedName name="__h8">{"via1",#N/A,TRUE,"general";"via2",#N/A,TRUE,"general";"via3",#N/A,TRUE,"general"}</definedName>
    <definedName name="__hfh7">{"via1",#N/A,TRUE,"general";"via2",#N/A,TRUE,"general";"via3",#N/A,TRUE,"general"}</definedName>
    <definedName name="__i4">{"via1",#N/A,TRUE,"general";"via2",#N/A,TRUE,"general";"via3",#N/A,TRUE,"general"}</definedName>
    <definedName name="__i5">{"TAB1",#N/A,TRUE,"GENERAL";"TAB2",#N/A,TRUE,"GENERAL";"TAB3",#N/A,TRUE,"GENERAL";"TAB4",#N/A,TRUE,"GENERAL";"TAB5",#N/A,TRUE,"GENERAL"}</definedName>
    <definedName name="__i6">{"TAB1",#N/A,TRUE,"GENERAL";"TAB2",#N/A,TRUE,"GENERAL";"TAB3",#N/A,TRUE,"GENERAL";"TAB4",#N/A,TRUE,"GENERAL";"TAB5",#N/A,TRUE,"GENERAL"}</definedName>
    <definedName name="__i7">{"via1",#N/A,TRUE,"general";"via2",#N/A,TRUE,"general";"via3",#N/A,TRUE,"general"}</definedName>
    <definedName name="__i77">{"TAB1",#N/A,TRUE,"GENERAL";"TAB2",#N/A,TRUE,"GENERAL";"TAB3",#N/A,TRUE,"GENERAL";"TAB4",#N/A,TRUE,"GENERAL";"TAB5",#N/A,TRUE,"GENERAL"}</definedName>
    <definedName name="__i8">{"via1",#N/A,TRUE,"general";"via2",#N/A,TRUE,"general";"via3",#N/A,TRUE,"general"}</definedName>
    <definedName name="__i9">{"TAB1",#N/A,TRUE,"GENERAL";"TAB2",#N/A,TRUE,"GENERAL";"TAB3",#N/A,TRUE,"GENERAL";"TAB4",#N/A,TRUE,"GENERAL";"TAB5",#N/A,TRUE,"GENERAL"}</definedName>
    <definedName name="__k3">{"TAB1",#N/A,TRUE,"GENERAL";"TAB2",#N/A,TRUE,"GENERAL";"TAB3",#N/A,TRUE,"GENERAL";"TAB4",#N/A,TRUE,"GENERAL";"TAB5",#N/A,TRUE,"GENERAL"}</definedName>
    <definedName name="__k4">{"via1",#N/A,TRUE,"general";"via2",#N/A,TRUE,"general";"via3",#N/A,TRUE,"general"}</definedName>
    <definedName name="__k5">{"via1",#N/A,TRUE,"general";"via2",#N/A,TRUE,"general";"via3",#N/A,TRUE,"general"}</definedName>
    <definedName name="__k6">{"TAB1",#N/A,TRUE,"GENERAL";"TAB2",#N/A,TRUE,"GENERAL";"TAB3",#N/A,TRUE,"GENERAL";"TAB4",#N/A,TRUE,"GENERAL";"TAB5",#N/A,TRUE,"GENERAL"}</definedName>
    <definedName name="__k7">{"via1",#N/A,TRUE,"general";"via2",#N/A,TRUE,"general";"via3",#N/A,TRUE,"general"}</definedName>
    <definedName name="__k8">{"via1",#N/A,TRUE,"general";"via2",#N/A,TRUE,"general";"via3",#N/A,TRUE,"general"}</definedName>
    <definedName name="__k9">{"TAB1",#N/A,TRUE,"GENERAL";"TAB2",#N/A,TRUE,"GENERAL";"TAB3",#N/A,TRUE,"GENERAL";"TAB4",#N/A,TRUE,"GENERAL";"TAB5",#N/A,TRUE,"GENERAL"}</definedName>
    <definedName name="__kjk6">{"TAB1",#N/A,TRUE,"GENERAL";"TAB2",#N/A,TRUE,"GENERAL";"TAB3",#N/A,TRUE,"GENERAL";"TAB4",#N/A,TRUE,"GENERAL";"TAB5",#N/A,TRUE,"GENERAL"}</definedName>
    <definedName name="__m3">{"via1",#N/A,TRUE,"general";"via2",#N/A,TRUE,"general";"via3",#N/A,TRUE,"general"}</definedName>
    <definedName name="__m4">{"TAB1",#N/A,TRUE,"GENERAL";"TAB2",#N/A,TRUE,"GENERAL";"TAB3",#N/A,TRUE,"GENERAL";"TAB4",#N/A,TRUE,"GENERAL";"TAB5",#N/A,TRUE,"GENERAL"}</definedName>
    <definedName name="__m5">{"via1",#N/A,TRUE,"general";"via2",#N/A,TRUE,"general";"via3",#N/A,TRUE,"general"}</definedName>
    <definedName name="__m6">{"TAB1",#N/A,TRUE,"GENERAL";"TAB2",#N/A,TRUE,"GENERAL";"TAB3",#N/A,TRUE,"GENERAL";"TAB4",#N/A,TRUE,"GENERAL";"TAB5",#N/A,TRUE,"GENERAL"}</definedName>
    <definedName name="__m7">{"TAB1",#N/A,TRUE,"GENERAL";"TAB2",#N/A,TRUE,"GENERAL";"TAB3",#N/A,TRUE,"GENERAL";"TAB4",#N/A,TRUE,"GENERAL";"TAB5",#N/A,TRUE,"GENERAL"}</definedName>
    <definedName name="__m8">{"via1",#N/A,TRUE,"general";"via2",#N/A,TRUE,"general";"via3",#N/A,TRUE,"general"}</definedName>
    <definedName name="__m9">{"via1",#N/A,TRUE,"general";"via2",#N/A,TRUE,"general";"via3",#N/A,TRUE,"general"}</definedName>
    <definedName name="__n3">{"TAB1",#N/A,TRUE,"GENERAL";"TAB2",#N/A,TRUE,"GENERAL";"TAB3",#N/A,TRUE,"GENERAL";"TAB4",#N/A,TRUE,"GENERAL";"TAB5",#N/A,TRUE,"GENERAL"}</definedName>
    <definedName name="__n4">{"via1",#N/A,TRUE,"general";"via2",#N/A,TRUE,"general";"via3",#N/A,TRUE,"general"}</definedName>
    <definedName name="__n5">{"TAB1",#N/A,TRUE,"GENERAL";"TAB2",#N/A,TRUE,"GENERAL";"TAB3",#N/A,TRUE,"GENERAL";"TAB4",#N/A,TRUE,"GENERAL";"TAB5",#N/A,TRUE,"GENERAL"}</definedName>
    <definedName name="__nyn7">{"via1",#N/A,TRUE,"general";"via2",#N/A,TRUE,"general";"via3",#N/A,TRUE,"general"}</definedName>
    <definedName name="__o4">{"via1",#N/A,TRUE,"general";"via2",#N/A,TRUE,"general";"via3",#N/A,TRUE,"general"}</definedName>
    <definedName name="__o5">{"TAB1",#N/A,TRUE,"GENERAL";"TAB2",#N/A,TRUE,"GENERAL";"TAB3",#N/A,TRUE,"GENERAL";"TAB4",#N/A,TRUE,"GENERAL";"TAB5",#N/A,TRUE,"GENERAL"}</definedName>
    <definedName name="__o6">{"TAB1",#N/A,TRUE,"GENERAL";"TAB2",#N/A,TRUE,"GENERAL";"TAB3",#N/A,TRUE,"GENERAL";"TAB4",#N/A,TRUE,"GENERAL";"TAB5",#N/A,TRUE,"GENERAL"}</definedName>
    <definedName name="__o7">{"TAB1",#N/A,TRUE,"GENERAL";"TAB2",#N/A,TRUE,"GENERAL";"TAB3",#N/A,TRUE,"GENERAL";"TAB4",#N/A,TRUE,"GENERAL";"TAB5",#N/A,TRUE,"GENERAL"}</definedName>
    <definedName name="__o8">{"via1",#N/A,TRUE,"general";"via2",#N/A,TRUE,"general";"via3",#N/A,TRUE,"general"}</definedName>
    <definedName name="__o9">{"TAB1",#N/A,TRUE,"GENERAL";"TAB2",#N/A,TRUE,"GENERAL";"TAB3",#N/A,TRUE,"GENERAL";"TAB4",#N/A,TRUE,"GENERAL";"TAB5",#N/A,TRUE,"GENERAL"}</definedName>
    <definedName name="__p6">{"via1",#N/A,TRUE,"general";"via2",#N/A,TRUE,"general";"via3",#N/A,TRUE,"general"}</definedName>
    <definedName name="__p7">{"via1",#N/A,TRUE,"general";"via2",#N/A,TRUE,"general";"via3",#N/A,TRUE,"general"}</definedName>
    <definedName name="__p8">{"TAB1",#N/A,TRUE,"GENERAL";"TAB2",#N/A,TRUE,"GENERAL";"TAB3",#N/A,TRUE,"GENERAL";"TAB4",#N/A,TRUE,"GENERAL";"TAB5",#N/A,TRUE,"GENERAL"}</definedName>
    <definedName name="__r">{"TAB1",#N/A,TRUE,"GENERAL";"TAB2",#N/A,TRUE,"GENERAL";"TAB3",#N/A,TRUE,"GENERAL";"TAB4",#N/A,TRUE,"GENERAL";"TAB5",#N/A,TRUE,"GENERAL"}</definedName>
    <definedName name="__r4r">{"via1",#N/A,TRUE,"general";"via2",#N/A,TRUE,"general";"via3",#N/A,TRUE,"general"}</definedName>
    <definedName name="__rtu6">{"via1",#N/A,TRUE,"general";"via2",#N/A,TRUE,"general";"via3",#N/A,TRUE,"general"}</definedName>
    <definedName name="__s1">{"via1",#N/A,TRUE,"general";"via2",#N/A,TRUE,"general";"via3",#N/A,TRUE,"general"}</definedName>
    <definedName name="__s2">{"TAB1",#N/A,TRUE,"GENERAL";"TAB2",#N/A,TRUE,"GENERAL";"TAB3",#N/A,TRUE,"GENERAL";"TAB4",#N/A,TRUE,"GENERAL";"TAB5",#N/A,TRUE,"GENERAL"}</definedName>
    <definedName name="__s3">{"TAB1",#N/A,TRUE,"GENERAL";"TAB2",#N/A,TRUE,"GENERAL";"TAB3",#N/A,TRUE,"GENERAL";"TAB4",#N/A,TRUE,"GENERAL";"TAB5",#N/A,TRUE,"GENERAL"}</definedName>
    <definedName name="__s4">{"via1",#N/A,TRUE,"general";"via2",#N/A,TRUE,"general";"via3",#N/A,TRUE,"general"}</definedName>
    <definedName name="__s5">{"via1",#N/A,TRUE,"general";"via2",#N/A,TRUE,"general";"via3",#N/A,TRUE,"general"}</definedName>
    <definedName name="__s6">{"TAB1",#N/A,TRUE,"GENERAL";"TAB2",#N/A,TRUE,"GENERAL";"TAB3",#N/A,TRUE,"GENERAL";"TAB4",#N/A,TRUE,"GENERAL";"TAB5",#N/A,TRUE,"GENERAL"}</definedName>
    <definedName name="__s7">{"via1",#N/A,TRUE,"general";"via2",#N/A,TRUE,"general";"via3",#N/A,TRUE,"general"}</definedName>
    <definedName name="__t3">{"TAB1",#N/A,TRUE,"GENERAL";"TAB2",#N/A,TRUE,"GENERAL";"TAB3",#N/A,TRUE,"GENERAL";"TAB4",#N/A,TRUE,"GENERAL";"TAB5",#N/A,TRUE,"GENERAL"}</definedName>
    <definedName name="__t4">{"via1",#N/A,TRUE,"general";"via2",#N/A,TRUE,"general";"via3",#N/A,TRUE,"general"}</definedName>
    <definedName name="__t5">{"TAB1",#N/A,TRUE,"GENERAL";"TAB2",#N/A,TRUE,"GENERAL";"TAB3",#N/A,TRUE,"GENERAL";"TAB4",#N/A,TRUE,"GENERAL";"TAB5",#N/A,TRUE,"GENERAL"}</definedName>
    <definedName name="__t6">{"via1",#N/A,TRUE,"general";"via2",#N/A,TRUE,"general";"via3",#N/A,TRUE,"general"}</definedName>
    <definedName name="__t66">{"TAB1",#N/A,TRUE,"GENERAL";"TAB2",#N/A,TRUE,"GENERAL";"TAB3",#N/A,TRUE,"GENERAL";"TAB4",#N/A,TRUE,"GENERAL";"TAB5",#N/A,TRUE,"GENERAL"}</definedName>
    <definedName name="__t7">{"via1",#N/A,TRUE,"general";"via2",#N/A,TRUE,"general";"via3",#N/A,TRUE,"general"}</definedName>
    <definedName name="__t77">{"TAB1",#N/A,TRUE,"GENERAL";"TAB2",#N/A,TRUE,"GENERAL";"TAB3",#N/A,TRUE,"GENERAL";"TAB4",#N/A,TRUE,"GENERAL";"TAB5",#N/A,TRUE,"GENERAL"}</definedName>
    <definedName name="__t8">{"TAB1",#N/A,TRUE,"GENERAL";"TAB2",#N/A,TRUE,"GENERAL";"TAB3",#N/A,TRUE,"GENERAL";"TAB4",#N/A,TRUE,"GENERAL";"TAB5",#N/A,TRUE,"GENERAL"}</definedName>
    <definedName name="__t88">{"via1",#N/A,TRUE,"general";"via2",#N/A,TRUE,"general";"via3",#N/A,TRUE,"general"}</definedName>
    <definedName name="__t9">{"TAB1",#N/A,TRUE,"GENERAL";"TAB2",#N/A,TRUE,"GENERAL";"TAB3",#N/A,TRUE,"GENERAL";"TAB4",#N/A,TRUE,"GENERAL";"TAB5",#N/A,TRUE,"GENERAL"}</definedName>
    <definedName name="__t99">{"via1",#N/A,TRUE,"general";"via2",#N/A,TRUE,"general";"via3",#N/A,TRUE,"general"}</definedName>
    <definedName name="__u4">{"TAB1",#N/A,TRUE,"GENERAL";"TAB2",#N/A,TRUE,"GENERAL";"TAB3",#N/A,TRUE,"GENERAL";"TAB4",#N/A,TRUE,"GENERAL";"TAB5",#N/A,TRUE,"GENERAL"}</definedName>
    <definedName name="__u5">{"TAB1",#N/A,TRUE,"GENERAL";"TAB2",#N/A,TRUE,"GENERAL";"TAB3",#N/A,TRUE,"GENERAL";"TAB4",#N/A,TRUE,"GENERAL";"TAB5",#N/A,TRUE,"GENERAL"}</definedName>
    <definedName name="__u6">{"TAB1",#N/A,TRUE,"GENERAL";"TAB2",#N/A,TRUE,"GENERAL";"TAB3",#N/A,TRUE,"GENERAL";"TAB4",#N/A,TRUE,"GENERAL";"TAB5",#N/A,TRUE,"GENERAL"}</definedName>
    <definedName name="__u7">{"via1",#N/A,TRUE,"general";"via2",#N/A,TRUE,"general";"via3",#N/A,TRUE,"general"}</definedName>
    <definedName name="__u8">{"TAB1",#N/A,TRUE,"GENERAL";"TAB2",#N/A,TRUE,"GENERAL";"TAB3",#N/A,TRUE,"GENERAL";"TAB4",#N/A,TRUE,"GENERAL";"TAB5",#N/A,TRUE,"GENERAL"}</definedName>
    <definedName name="__u9">{"TAB1",#N/A,TRUE,"GENERAL";"TAB2",#N/A,TRUE,"GENERAL";"TAB3",#N/A,TRUE,"GENERAL";"TAB4",#N/A,TRUE,"GENERAL";"TAB5",#N/A,TRUE,"GENERAL"}</definedName>
    <definedName name="__ur7">{"TAB1",#N/A,TRUE,"GENERAL";"TAB2",#N/A,TRUE,"GENERAL";"TAB3",#N/A,TRUE,"GENERAL";"TAB4",#N/A,TRUE,"GENERAL";"TAB5",#N/A,TRUE,"GENERAL"}</definedName>
    <definedName name="__v2">{"via1",#N/A,TRUE,"general";"via2",#N/A,TRUE,"general";"via3",#N/A,TRUE,"general"}</definedName>
    <definedName name="__v3">{"TAB1",#N/A,TRUE,"GENERAL";"TAB2",#N/A,TRUE,"GENERAL";"TAB3",#N/A,TRUE,"GENERAL";"TAB4",#N/A,TRUE,"GENERAL";"TAB5",#N/A,TRUE,"GENERAL"}</definedName>
    <definedName name="__v4">{"TAB1",#N/A,TRUE,"GENERAL";"TAB2",#N/A,TRUE,"GENERAL";"TAB3",#N/A,TRUE,"GENERAL";"TAB4",#N/A,TRUE,"GENERAL";"TAB5",#N/A,TRUE,"GENERAL"}</definedName>
    <definedName name="__v5">{"TAB1",#N/A,TRUE,"GENERAL";"TAB2",#N/A,TRUE,"GENERAL";"TAB3",#N/A,TRUE,"GENERAL";"TAB4",#N/A,TRUE,"GENERAL";"TAB5",#N/A,TRUE,"GENERAL"}</definedName>
    <definedName name="__v6">{"TAB1",#N/A,TRUE,"GENERAL";"TAB2",#N/A,TRUE,"GENERAL";"TAB3",#N/A,TRUE,"GENERAL";"TAB4",#N/A,TRUE,"GENERAL";"TAB5",#N/A,TRUE,"GENERAL"}</definedName>
    <definedName name="__v7">{"via1",#N/A,TRUE,"general";"via2",#N/A,TRUE,"general";"via3",#N/A,TRUE,"general"}</definedName>
    <definedName name="__v8">{"TAB1",#N/A,TRUE,"GENERAL";"TAB2",#N/A,TRUE,"GENERAL";"TAB3",#N/A,TRUE,"GENERAL";"TAB4",#N/A,TRUE,"GENERAL";"TAB5",#N/A,TRUE,"GENERAL"}</definedName>
    <definedName name="__v9">{"TAB1",#N/A,TRUE,"GENERAL";"TAB2",#N/A,TRUE,"GENERAL";"TAB3",#N/A,TRUE,"GENERAL";"TAB4",#N/A,TRUE,"GENERAL";"TAB5",#N/A,TRUE,"GENERAL"}</definedName>
    <definedName name="__vfv4">{"via1",#N/A,TRUE,"general";"via2",#N/A,TRUE,"general";"via3",#N/A,TRUE,"general"}</definedName>
    <definedName name="__x1">{"TAB1",#N/A,TRUE,"GENERAL";"TAB2",#N/A,TRUE,"GENERAL";"TAB3",#N/A,TRUE,"GENERAL";"TAB4",#N/A,TRUE,"GENERAL";"TAB5",#N/A,TRUE,"GENERAL"}</definedName>
    <definedName name="__x2">{"via1",#N/A,TRUE,"general";"via2",#N/A,TRUE,"general";"via3",#N/A,TRUE,"general"}</definedName>
    <definedName name="__x3">{"via1",#N/A,TRUE,"general";"via2",#N/A,TRUE,"general";"via3",#N/A,TRUE,"general"}</definedName>
    <definedName name="__x4">{"via1",#N/A,TRUE,"general";"via2",#N/A,TRUE,"general";"via3",#N/A,TRUE,"general"}</definedName>
    <definedName name="__x5">{"TAB1",#N/A,TRUE,"GENERAL";"TAB2",#N/A,TRUE,"GENERAL";"TAB3",#N/A,TRUE,"GENERAL";"TAB4",#N/A,TRUE,"GENERAL";"TAB5",#N/A,TRUE,"GENERAL"}</definedName>
    <definedName name="__x6">{"TAB1",#N/A,TRUE,"GENERAL";"TAB2",#N/A,TRUE,"GENERAL";"TAB3",#N/A,TRUE,"GENERAL";"TAB4",#N/A,TRUE,"GENERAL";"TAB5",#N/A,TRUE,"GENERAL"}</definedName>
    <definedName name="__x7">{"TAB1",#N/A,TRUE,"GENERAL";"TAB2",#N/A,TRUE,"GENERAL";"TAB3",#N/A,TRUE,"GENERAL";"TAB4",#N/A,TRUE,"GENERAL";"TAB5",#N/A,TRUE,"GENERAL"}</definedName>
    <definedName name="__x8">{"via1",#N/A,TRUE,"general";"via2",#N/A,TRUE,"general";"via3",#N/A,TRUE,"general"}</definedName>
    <definedName name="__x9">{"TAB1",#N/A,TRUE,"GENERAL";"TAB2",#N/A,TRUE,"GENERAL";"TAB3",#N/A,TRUE,"GENERAL";"TAB4",#N/A,TRUE,"GENERAL";"TAB5",#N/A,TRUE,"GENERAL"}</definedName>
    <definedName name="__xlfn.BAHTTEXT">#NAME?</definedName>
    <definedName name="__y2">{"TAB1",#N/A,TRUE,"GENERAL";"TAB2",#N/A,TRUE,"GENERAL";"TAB3",#N/A,TRUE,"GENERAL";"TAB4",#N/A,TRUE,"GENERAL";"TAB5",#N/A,TRUE,"GENERAL"}</definedName>
    <definedName name="__y3">{"via1",#N/A,TRUE,"general";"via2",#N/A,TRUE,"general";"via3",#N/A,TRUE,"general"}</definedName>
    <definedName name="__y4">{"via1",#N/A,TRUE,"general";"via2",#N/A,TRUE,"general";"via3",#N/A,TRUE,"general"}</definedName>
    <definedName name="__y5">{"TAB1",#N/A,TRUE,"GENERAL";"TAB2",#N/A,TRUE,"GENERAL";"TAB3",#N/A,TRUE,"GENERAL";"TAB4",#N/A,TRUE,"GENERAL";"TAB5",#N/A,TRUE,"GENERAL"}</definedName>
    <definedName name="__y6">{"via1",#N/A,TRUE,"general";"via2",#N/A,TRUE,"general";"via3",#N/A,TRUE,"general"}</definedName>
    <definedName name="__y7">{"via1",#N/A,TRUE,"general";"via2",#N/A,TRUE,"general";"via3",#N/A,TRUE,"general"}</definedName>
    <definedName name="__y8">{"via1",#N/A,TRUE,"general";"via2",#N/A,TRUE,"general";"via3",#N/A,TRUE,"general"}</definedName>
    <definedName name="__y9">{"TAB1",#N/A,TRUE,"GENERAL";"TAB2",#N/A,TRUE,"GENERAL";"TAB3",#N/A,TRUE,"GENERAL";"TAB4",#N/A,TRUE,"GENERAL";"TAB5",#N/A,TRUE,"GENERAL"}</definedName>
    <definedName name="__z1">{"TAB1",#N/A,TRUE,"GENERAL";"TAB2",#N/A,TRUE,"GENERAL";"TAB3",#N/A,TRUE,"GENERAL";"TAB4",#N/A,TRUE,"GENERAL";"TAB5",#N/A,TRUE,"GENERAL"}</definedName>
    <definedName name="__z2">{"via1",#N/A,TRUE,"general";"via2",#N/A,TRUE,"general";"via3",#N/A,TRUE,"general"}</definedName>
    <definedName name="__z3">{"via1",#N/A,TRUE,"general";"via2",#N/A,TRUE,"general";"via3",#N/A,TRUE,"general"}</definedName>
    <definedName name="__z4">{"TAB1",#N/A,TRUE,"GENERAL";"TAB2",#N/A,TRUE,"GENERAL";"TAB3",#N/A,TRUE,"GENERAL";"TAB4",#N/A,TRUE,"GENERAL";"TAB5",#N/A,TRUE,"GENERAL"}</definedName>
    <definedName name="__z5">{"via1",#N/A,TRUE,"general";"via2",#N/A,TRUE,"general";"via3",#N/A,TRUE,"general"}</definedName>
    <definedName name="__z6">{"TAB1",#N/A,TRUE,"GENERAL";"TAB2",#N/A,TRUE,"GENERAL";"TAB3",#N/A,TRUE,"GENERAL";"TAB4",#N/A,TRUE,"GENERAL";"TAB5",#N/A,TRUE,"GENERAL"}</definedName>
    <definedName name="_123">[1]G.G!#REF!</definedName>
    <definedName name="_a1">{"TAB1",#N/A,TRUE,"GENERAL";"TAB2",#N/A,TRUE,"GENERAL";"TAB3",#N/A,TRUE,"GENERAL";"TAB4",#N/A,TRUE,"GENERAL";"TAB5",#N/A,TRUE,"GENERAL"}</definedName>
    <definedName name="_A1_1">{#N/A,#N/A,TRUE,"1842CWN0"}</definedName>
    <definedName name="_A1_2">{#N/A,#N/A,TRUE,"1842CWN0"}</definedName>
    <definedName name="_a3">{"TAB1",#N/A,TRUE,"GENERAL";"TAB2",#N/A,TRUE,"GENERAL";"TAB3",#N/A,TRUE,"GENERAL";"TAB4",#N/A,TRUE,"GENERAL";"TAB5",#N/A,TRUE,"GENERAL"}</definedName>
    <definedName name="_a4">{"via1",#N/A,TRUE,"general";"via2",#N/A,TRUE,"general";"via3",#N/A,TRUE,"general"}</definedName>
    <definedName name="_a5">{"TAB1",#N/A,TRUE,"GENERAL";"TAB2",#N/A,TRUE,"GENERAL";"TAB3",#N/A,TRUE,"GENERAL";"TAB4",#N/A,TRUE,"GENERAL";"TAB5",#N/A,TRUE,"GENERAL"}</definedName>
    <definedName name="_a6">{"TAB1",#N/A,TRUE,"GENERAL";"TAB2",#N/A,TRUE,"GENERAL";"TAB3",#N/A,TRUE,"GENERAL";"TAB4",#N/A,TRUE,"GENERAL";"TAB5",#N/A,TRUE,"GENERAL"}</definedName>
    <definedName name="_AAS1">{#N/A,#N/A,TRUE,"INGENIERIA";#N/A,#N/A,TRUE,"COMPRAS";#N/A,#N/A,TRUE,"DIRECCION";#N/A,#N/A,TRUE,"RESUMEN"}</definedName>
    <definedName name="_AAS1_1">{#N/A,#N/A,TRUE,"INGENIERIA";#N/A,#N/A,TRUE,"COMPRAS";#N/A,#N/A,TRUE,"DIRECCION";#N/A,#N/A,TRUE,"RESUMEN"}</definedName>
    <definedName name="_AAS1_2">{#N/A,#N/A,TRUE,"INGENIERIA";#N/A,#N/A,TRUE,"COMPRAS";#N/A,#N/A,TRUE,"DIRECCION";#N/A,#N/A,TRUE,"RESUMEN"}</definedName>
    <definedName name="_ABC1">{#N/A,#N/A,TRUE,"1842CWN0"}</definedName>
    <definedName name="_ABC1_1">{#N/A,#N/A,TRUE,"1842CWN0"}</definedName>
    <definedName name="_ABC1_2">{#N/A,#N/A,TRUE,"1842CWN0"}</definedName>
    <definedName name="_abc2">{#N/A,#N/A,TRUE,"1842CWN0"}</definedName>
    <definedName name="_abc2_1">{#N/A,#N/A,TRUE,"1842CWN0"}</definedName>
    <definedName name="_abc2_2">{#N/A,#N/A,TRUE,"1842CWN0"}</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RandomNumberGenerator">0</definedName>
    <definedName name="_AtRisk_SimSetting_ReportsList">17</definedName>
    <definedName name="_AtRisk_SimSetting_SimNameCount">0</definedName>
    <definedName name="_AtRisk_SimSetting_SmartSensitivityAnalysisEnabled">TRUE</definedName>
    <definedName name="_AtRisk_SimSetting_StatisticFunctionUpdating">1</definedName>
    <definedName name="_AtRisk_SimSetting_StdRecalcBehavior">0</definedName>
    <definedName name="_AtRisk_SimSetting_StdRecalcWithoutRiskStatic">0</definedName>
    <definedName name="_AtRisk_SimSetting_StdRecalcWithoutRiskStaticPercentile">0.5</definedName>
    <definedName name="_b2">{"TAB1",#N/A,TRUE,"GENERAL";"TAB2",#N/A,TRUE,"GENERAL";"TAB3",#N/A,TRUE,"GENERAL";"TAB4",#N/A,TRUE,"GENERAL";"TAB5",#N/A,TRUE,"GENERAL"}</definedName>
    <definedName name="_b3">{"TAB1",#N/A,TRUE,"GENERAL";"TAB2",#N/A,TRUE,"GENERAL";"TAB3",#N/A,TRUE,"GENERAL";"TAB4",#N/A,TRUE,"GENERAL";"TAB5",#N/A,TRUE,"GENERAL"}</definedName>
    <definedName name="_b4">{"TAB1",#N/A,TRUE,"GENERAL";"TAB2",#N/A,TRUE,"GENERAL";"TAB3",#N/A,TRUE,"GENERAL";"TAB4",#N/A,TRUE,"GENERAL";"TAB5",#N/A,TRUE,"GENERAL"}</definedName>
    <definedName name="_b5">{"TAB1",#N/A,TRUE,"GENERAL";"TAB2",#N/A,TRUE,"GENERAL";"TAB3",#N/A,TRUE,"GENERAL";"TAB4",#N/A,TRUE,"GENERAL";"TAB5",#N/A,TRUE,"GENERAL"}</definedName>
    <definedName name="_b6">{"TAB1",#N/A,TRUE,"GENERAL";"TAB2",#N/A,TRUE,"GENERAL";"TAB3",#N/A,TRUE,"GENERAL";"TAB4",#N/A,TRUE,"GENERAL";"TAB5",#N/A,TRUE,"GENERAL"}</definedName>
    <definedName name="_b7">{"via1",#N/A,TRUE,"general";"via2",#N/A,TRUE,"general";"via3",#N/A,TRUE,"general"}</definedName>
    <definedName name="_b8">{"via1",#N/A,TRUE,"general";"via2",#N/A,TRUE,"general";"via3",#N/A,TRUE,"general"}</definedName>
    <definedName name="_bb9">{"TAB1",#N/A,TRUE,"GENERAL";"TAB2",#N/A,TRUE,"GENERAL";"TAB3",#N/A,TRUE,"GENERAL";"TAB4",#N/A,TRUE,"GENERAL";"TAB5",#N/A,TRUE,"GENERAL"}</definedName>
    <definedName name="_bgb5">{"TAB1",#N/A,TRUE,"GENERAL";"TAB2",#N/A,TRUE,"GENERAL";"TAB3",#N/A,TRUE,"GENERAL";"TAB4",#N/A,TRUE,"GENERAL";"TAB5",#N/A,TRUE,"GENERAL"}</definedName>
    <definedName name="_dasd">'[3]46W9'!#REF!</definedName>
    <definedName name="_Dist_Bin">[4]MPC3I4!$A$2040:$DD$3161</definedName>
    <definedName name="_Dist_Values">[4]MPC3I4!$2552:$3906</definedName>
    <definedName name="_Fill">#REF!</definedName>
    <definedName name="_g2">{"TAB1",#N/A,TRUE,"GENERAL";"TAB2",#N/A,TRUE,"GENERAL";"TAB3",#N/A,TRUE,"GENERAL";"TAB4",#N/A,TRUE,"GENERAL";"TAB5",#N/A,TRUE,"GENERAL"}</definedName>
    <definedName name="_g3">{"via1",#N/A,TRUE,"general";"via2",#N/A,TRUE,"general";"via3",#N/A,TRUE,"general"}</definedName>
    <definedName name="_g4">{"via1",#N/A,TRUE,"general";"via2",#N/A,TRUE,"general";"via3",#N/A,TRUE,"general"}</definedName>
    <definedName name="_g5">{"via1",#N/A,TRUE,"general";"via2",#N/A,TRUE,"general";"via3",#N/A,TRUE,"general"}</definedName>
    <definedName name="_g6">{"via1",#N/A,TRUE,"general";"via2",#N/A,TRUE,"general";"via3",#N/A,TRUE,"general"}</definedName>
    <definedName name="_g7">{"TAB1",#N/A,TRUE,"GENERAL";"TAB2",#N/A,TRUE,"GENERAL";"TAB3",#N/A,TRUE,"GENERAL";"TAB4",#N/A,TRUE,"GENERAL";"TAB5",#N/A,TRUE,"GENERAL"}</definedName>
    <definedName name="_GR1">{"TAB1",#N/A,TRUE,"GENERAL";"TAB2",#N/A,TRUE,"GENERAL";"TAB3",#N/A,TRUE,"GENERAL";"TAB4",#N/A,TRUE,"GENERAL";"TAB5",#N/A,TRUE,"GENERAL"}</definedName>
    <definedName name="_GRILL">#REF!</definedName>
    <definedName name="_gtr4">{"via1",#N/A,TRUE,"general";"via2",#N/A,TRUE,"general";"via3",#N/A,TRUE,"general"}</definedName>
    <definedName name="_h2">{"via1",#N/A,TRUE,"general";"via2",#N/A,TRUE,"general";"via3",#N/A,TRUE,"general"}</definedName>
    <definedName name="_h3">{"via1",#N/A,TRUE,"general";"via2",#N/A,TRUE,"general";"via3",#N/A,TRUE,"general"}</definedName>
    <definedName name="_h4">{"TAB1",#N/A,TRUE,"GENERAL";"TAB2",#N/A,TRUE,"GENERAL";"TAB3",#N/A,TRUE,"GENERAL";"TAB4",#N/A,TRUE,"GENERAL";"TAB5",#N/A,TRUE,"GENERAL"}</definedName>
    <definedName name="_h5">{"TAB1",#N/A,TRUE,"GENERAL";"TAB2",#N/A,TRUE,"GENERAL";"TAB3",#N/A,TRUE,"GENERAL";"TAB4",#N/A,TRUE,"GENERAL";"TAB5",#N/A,TRUE,"GENERAL"}</definedName>
    <definedName name="_h6">{"via1",#N/A,TRUE,"general";"via2",#N/A,TRUE,"general";"via3",#N/A,TRUE,"general"}</definedName>
    <definedName name="_h7">{"TAB1",#N/A,TRUE,"GENERAL";"TAB2",#N/A,TRUE,"GENERAL";"TAB3",#N/A,TRUE,"GENERAL";"TAB4",#N/A,TRUE,"GENERAL";"TAB5",#N/A,TRUE,"GENERAL"}</definedName>
    <definedName name="_h8">{"via1",#N/A,TRUE,"general";"via2",#N/A,TRUE,"general";"via3",#N/A,TRUE,"general"}</definedName>
    <definedName name="_hfh7">{"via1",#N/A,TRUE,"general";"via2",#N/A,TRUE,"general";"via3",#N/A,TRUE,"general"}</definedName>
    <definedName name="_i4">{"via1",#N/A,TRUE,"general";"via2",#N/A,TRUE,"general";"via3",#N/A,TRUE,"general"}</definedName>
    <definedName name="_i5">{"TAB1",#N/A,TRUE,"GENERAL";"TAB2",#N/A,TRUE,"GENERAL";"TAB3",#N/A,TRUE,"GENERAL";"TAB4",#N/A,TRUE,"GENERAL";"TAB5",#N/A,TRUE,"GENERAL"}</definedName>
    <definedName name="_i6">{"TAB1",#N/A,TRUE,"GENERAL";"TAB2",#N/A,TRUE,"GENERAL";"TAB3",#N/A,TRUE,"GENERAL";"TAB4",#N/A,TRUE,"GENERAL";"TAB5",#N/A,TRUE,"GENERAL"}</definedName>
    <definedName name="_i7">{"via1",#N/A,TRUE,"general";"via2",#N/A,TRUE,"general";"via3",#N/A,TRUE,"general"}</definedName>
    <definedName name="_i77">{"TAB1",#N/A,TRUE,"GENERAL";"TAB2",#N/A,TRUE,"GENERAL";"TAB3",#N/A,TRUE,"GENERAL";"TAB4",#N/A,TRUE,"GENERAL";"TAB5",#N/A,TRUE,"GENERAL"}</definedName>
    <definedName name="_i8">{"via1",#N/A,TRUE,"general";"via2",#N/A,TRUE,"general";"via3",#N/A,TRUE,"general"}</definedName>
    <definedName name="_i9">{"TAB1",#N/A,TRUE,"GENERAL";"TAB2",#N/A,TRUE,"GENERAL";"TAB3",#N/A,TRUE,"GENERAL";"TAB4",#N/A,TRUE,"GENERAL";"TAB5",#N/A,TRUE,"GENERAL"}</definedName>
    <definedName name="_J">{"TAB1",#N/A,TRUE,"GENERAL";"TAB2",#N/A,TRUE,"GENERAL";"TAB3",#N/A,TRUE,"GENERAL";"TAB4",#N/A,TRUE,"GENERAL";"TAB5",#N/A,TRUE,"GENERAL"}</definedName>
    <definedName name="_k3">{"TAB1",#N/A,TRUE,"GENERAL";"TAB2",#N/A,TRUE,"GENERAL";"TAB3",#N/A,TRUE,"GENERAL";"TAB4",#N/A,TRUE,"GENERAL";"TAB5",#N/A,TRUE,"GENERAL"}</definedName>
    <definedName name="_k4">{"via1",#N/A,TRUE,"general";"via2",#N/A,TRUE,"general";"via3",#N/A,TRUE,"general"}</definedName>
    <definedName name="_k5">{"via1",#N/A,TRUE,"general";"via2",#N/A,TRUE,"general";"via3",#N/A,TRUE,"general"}</definedName>
    <definedName name="_k6">{"TAB1",#N/A,TRUE,"GENERAL";"TAB2",#N/A,TRUE,"GENERAL";"TAB3",#N/A,TRUE,"GENERAL";"TAB4",#N/A,TRUE,"GENERAL";"TAB5",#N/A,TRUE,"GENERAL"}</definedName>
    <definedName name="_k7">{"via1",#N/A,TRUE,"general";"via2",#N/A,TRUE,"general";"via3",#N/A,TRUE,"general"}</definedName>
    <definedName name="_k8">{"via1",#N/A,TRUE,"general";"via2",#N/A,TRUE,"general";"via3",#N/A,TRUE,"general"}</definedName>
    <definedName name="_k9">{"TAB1",#N/A,TRUE,"GENERAL";"TAB2",#N/A,TRUE,"GENERAL";"TAB3",#N/A,TRUE,"GENERAL";"TAB4",#N/A,TRUE,"GENERAL";"TAB5",#N/A,TRUE,"GENERAL"}</definedName>
    <definedName name="_Key1">#REF!</definedName>
    <definedName name="_Key2">#REF!</definedName>
    <definedName name="_kjk6">{"TAB1",#N/A,TRUE,"GENERAL";"TAB2",#N/A,TRUE,"GENERAL";"TAB3",#N/A,TRUE,"GENERAL";"TAB4",#N/A,TRUE,"GENERAL";"TAB5",#N/A,TRUE,"GENERAL"}</definedName>
    <definedName name="_m3">{"via1",#N/A,TRUE,"general";"via2",#N/A,TRUE,"general";"via3",#N/A,TRUE,"general"}</definedName>
    <definedName name="_m4">{"TAB1",#N/A,TRUE,"GENERAL";"TAB2",#N/A,TRUE,"GENERAL";"TAB3",#N/A,TRUE,"GENERAL";"TAB4",#N/A,TRUE,"GENERAL";"TAB5",#N/A,TRUE,"GENERAL"}</definedName>
    <definedName name="_m5">{"via1",#N/A,TRUE,"general";"via2",#N/A,TRUE,"general";"via3",#N/A,TRUE,"general"}</definedName>
    <definedName name="_m6">{"TAB1",#N/A,TRUE,"GENERAL";"TAB2",#N/A,TRUE,"GENERAL";"TAB3",#N/A,TRUE,"GENERAL";"TAB4",#N/A,TRUE,"GENERAL";"TAB5",#N/A,TRUE,"GENERAL"}</definedName>
    <definedName name="_m7">{"TAB1",#N/A,TRUE,"GENERAL";"TAB2",#N/A,TRUE,"GENERAL";"TAB3",#N/A,TRUE,"GENERAL";"TAB4",#N/A,TRUE,"GENERAL";"TAB5",#N/A,TRUE,"GENERAL"}</definedName>
    <definedName name="_m8">{"via1",#N/A,TRUE,"general";"via2",#N/A,TRUE,"general";"via3",#N/A,TRUE,"general"}</definedName>
    <definedName name="_m9">{"via1",#N/A,TRUE,"general";"via2",#N/A,TRUE,"general";"via3",#N/A,TRUE,"general"}</definedName>
    <definedName name="_n3">{"TAB1",#N/A,TRUE,"GENERAL";"TAB2",#N/A,TRUE,"GENERAL";"TAB3",#N/A,TRUE,"GENERAL";"TAB4",#N/A,TRUE,"GENERAL";"TAB5",#N/A,TRUE,"GENERAL"}</definedName>
    <definedName name="_n4">{"via1",#N/A,TRUE,"general";"via2",#N/A,TRUE,"general";"via3",#N/A,TRUE,"general"}</definedName>
    <definedName name="_n5">{"TAB1",#N/A,TRUE,"GENERAL";"TAB2",#N/A,TRUE,"GENERAL";"TAB3",#N/A,TRUE,"GENERAL";"TAB4",#N/A,TRUE,"GENERAL";"TAB5",#N/A,TRUE,"GENERAL"}</definedName>
    <definedName name="_nyn7">{"via1",#N/A,TRUE,"general";"via2",#N/A,TRUE,"general";"via3",#N/A,TRUE,"general"}</definedName>
    <definedName name="_o4">{"via1",#N/A,TRUE,"general";"via2",#N/A,TRUE,"general";"via3",#N/A,TRUE,"general"}</definedName>
    <definedName name="_o5">{"TAB1",#N/A,TRUE,"GENERAL";"TAB2",#N/A,TRUE,"GENERAL";"TAB3",#N/A,TRUE,"GENERAL";"TAB4",#N/A,TRUE,"GENERAL";"TAB5",#N/A,TRUE,"GENERAL"}</definedName>
    <definedName name="_o6">{"TAB1",#N/A,TRUE,"GENERAL";"TAB2",#N/A,TRUE,"GENERAL";"TAB3",#N/A,TRUE,"GENERAL";"TAB4",#N/A,TRUE,"GENERAL";"TAB5",#N/A,TRUE,"GENERAL"}</definedName>
    <definedName name="_o7">{"TAB1",#N/A,TRUE,"GENERAL";"TAB2",#N/A,TRUE,"GENERAL";"TAB3",#N/A,TRUE,"GENERAL";"TAB4",#N/A,TRUE,"GENERAL";"TAB5",#N/A,TRUE,"GENERAL"}</definedName>
    <definedName name="_o8">{"via1",#N/A,TRUE,"general";"via2",#N/A,TRUE,"general";"via3",#N/A,TRUE,"general"}</definedName>
    <definedName name="_o9">{"TAB1",#N/A,TRUE,"GENERAL";"TAB2",#N/A,TRUE,"GENERAL";"TAB3",#N/A,TRUE,"GENERAL";"TAB4",#N/A,TRUE,"GENERAL";"TAB5",#N/A,TRUE,"GENERAL"}</definedName>
    <definedName name="_Order1">255</definedName>
    <definedName name="_Order2">255</definedName>
    <definedName name="_p6">{"via1",#N/A,TRUE,"general";"via2",#N/A,TRUE,"general";"via3",#N/A,TRUE,"general"}</definedName>
    <definedName name="_p7">{"via1",#N/A,TRUE,"general";"via2",#N/A,TRUE,"general";"via3",#N/A,TRUE,"general"}</definedName>
    <definedName name="_p8">{"TAB1",#N/A,TRUE,"GENERAL";"TAB2",#N/A,TRUE,"GENERAL";"TAB3",#N/A,TRUE,"GENERAL";"TAB4",#N/A,TRUE,"GENERAL";"TAB5",#N/A,TRUE,"GENERAL"}</definedName>
    <definedName name="_Parse_Out">#REF!</definedName>
    <definedName name="_r">#REF!</definedName>
    <definedName name="_r4r">{"via1",#N/A,TRUE,"general";"via2",#N/A,TRUE,"general";"via3",#N/A,TRUE,"general"}</definedName>
    <definedName name="_Regression_Int">1</definedName>
    <definedName name="_rtu6">{"via1",#N/A,TRUE,"general";"via2",#N/A,TRUE,"general";"via3",#N/A,TRUE,"general"}</definedName>
    <definedName name="_s">#REF!</definedName>
    <definedName name="_s1">{"via1",#N/A,TRUE,"general";"via2",#N/A,TRUE,"general";"via3",#N/A,TRUE,"general"}</definedName>
    <definedName name="_s2">{"TAB1",#N/A,TRUE,"GENERAL";"TAB2",#N/A,TRUE,"GENERAL";"TAB3",#N/A,TRUE,"GENERAL";"TAB4",#N/A,TRUE,"GENERAL";"TAB5",#N/A,TRUE,"GENERAL"}</definedName>
    <definedName name="_s3">{"TAB1",#N/A,TRUE,"GENERAL";"TAB2",#N/A,TRUE,"GENERAL";"TAB3",#N/A,TRUE,"GENERAL";"TAB4",#N/A,TRUE,"GENERAL";"TAB5",#N/A,TRUE,"GENERAL"}</definedName>
    <definedName name="_s4">{"via1",#N/A,TRUE,"general";"via2",#N/A,TRUE,"general";"via3",#N/A,TRUE,"general"}</definedName>
    <definedName name="_s5">{"via1",#N/A,TRUE,"general";"via2",#N/A,TRUE,"general";"via3",#N/A,TRUE,"general"}</definedName>
    <definedName name="_s6">{"TAB1",#N/A,TRUE,"GENERAL";"TAB2",#N/A,TRUE,"GENERAL";"TAB3",#N/A,TRUE,"GENERAL";"TAB4",#N/A,TRUE,"GENERAL";"TAB5",#N/A,TRUE,"GENERAL"}</definedName>
    <definedName name="_s7">{"via1",#N/A,TRUE,"general";"via2",#N/A,TRUE,"general";"via3",#N/A,TRUE,"general"}</definedName>
    <definedName name="_Sort">#REF!</definedName>
    <definedName name="_Sort1">#REF!</definedName>
    <definedName name="_t3">{"TAB1",#N/A,TRUE,"GENERAL";"TAB2",#N/A,TRUE,"GENERAL";"TAB3",#N/A,TRUE,"GENERAL";"TAB4",#N/A,TRUE,"GENERAL";"TAB5",#N/A,TRUE,"GENERAL"}</definedName>
    <definedName name="_t4">{"via1",#N/A,TRUE,"general";"via2",#N/A,TRUE,"general";"via3",#N/A,TRUE,"general"}</definedName>
    <definedName name="_t5">{"TAB1",#N/A,TRUE,"GENERAL";"TAB2",#N/A,TRUE,"GENERAL";"TAB3",#N/A,TRUE,"GENERAL";"TAB4",#N/A,TRUE,"GENERAL";"TAB5",#N/A,TRUE,"GENERAL"}</definedName>
    <definedName name="_t6">{"via1",#N/A,TRUE,"general";"via2",#N/A,TRUE,"general";"via3",#N/A,TRUE,"general"}</definedName>
    <definedName name="_t66">{"TAB1",#N/A,TRUE,"GENERAL";"TAB2",#N/A,TRUE,"GENERAL";"TAB3",#N/A,TRUE,"GENERAL";"TAB4",#N/A,TRUE,"GENERAL";"TAB5",#N/A,TRUE,"GENERAL"}</definedName>
    <definedName name="_t7">{"via1",#N/A,TRUE,"general";"via2",#N/A,TRUE,"general";"via3",#N/A,TRUE,"general"}</definedName>
    <definedName name="_t77">{"TAB1",#N/A,TRUE,"GENERAL";"TAB2",#N/A,TRUE,"GENERAL";"TAB3",#N/A,TRUE,"GENERAL";"TAB4",#N/A,TRUE,"GENERAL";"TAB5",#N/A,TRUE,"GENERAL"}</definedName>
    <definedName name="_t8">{"TAB1",#N/A,TRUE,"GENERAL";"TAB2",#N/A,TRUE,"GENERAL";"TAB3",#N/A,TRUE,"GENERAL";"TAB4",#N/A,TRUE,"GENERAL";"TAB5",#N/A,TRUE,"GENERAL"}</definedName>
    <definedName name="_t88">{"via1",#N/A,TRUE,"general";"via2",#N/A,TRUE,"general";"via3",#N/A,TRUE,"general"}</definedName>
    <definedName name="_t9">{"TAB1",#N/A,TRUE,"GENERAL";"TAB2",#N/A,TRUE,"GENERAL";"TAB3",#N/A,TRUE,"GENERAL";"TAB4",#N/A,TRUE,"GENERAL";"TAB5",#N/A,TRUE,"GENERAL"}</definedName>
    <definedName name="_t99">{"via1",#N/A,TRUE,"general";"via2",#N/A,TRUE,"general";"via3",#N/A,TRUE,"general"}</definedName>
    <definedName name="_u4">{"TAB1",#N/A,TRUE,"GENERAL";"TAB2",#N/A,TRUE,"GENERAL";"TAB3",#N/A,TRUE,"GENERAL";"TAB4",#N/A,TRUE,"GENERAL";"TAB5",#N/A,TRUE,"GENERAL"}</definedName>
    <definedName name="_u5">{"TAB1",#N/A,TRUE,"GENERAL";"TAB2",#N/A,TRUE,"GENERAL";"TAB3",#N/A,TRUE,"GENERAL";"TAB4",#N/A,TRUE,"GENERAL";"TAB5",#N/A,TRUE,"GENERAL"}</definedName>
    <definedName name="_u6">{"TAB1",#N/A,TRUE,"GENERAL";"TAB2",#N/A,TRUE,"GENERAL";"TAB3",#N/A,TRUE,"GENERAL";"TAB4",#N/A,TRUE,"GENERAL";"TAB5",#N/A,TRUE,"GENERAL"}</definedName>
    <definedName name="_u7">{"via1",#N/A,TRUE,"general";"via2",#N/A,TRUE,"general";"via3",#N/A,TRUE,"general"}</definedName>
    <definedName name="_u8">{"TAB1",#N/A,TRUE,"GENERAL";"TAB2",#N/A,TRUE,"GENERAL";"TAB3",#N/A,TRUE,"GENERAL";"TAB4",#N/A,TRUE,"GENERAL";"TAB5",#N/A,TRUE,"GENERAL"}</definedName>
    <definedName name="_u9">{"TAB1",#N/A,TRUE,"GENERAL";"TAB2",#N/A,TRUE,"GENERAL";"TAB3",#N/A,TRUE,"GENERAL";"TAB4",#N/A,TRUE,"GENERAL";"TAB5",#N/A,TRUE,"GENERAL"}</definedName>
    <definedName name="_ur7">{"TAB1",#N/A,TRUE,"GENERAL";"TAB2",#N/A,TRUE,"GENERAL";"TAB3",#N/A,TRUE,"GENERAL";"TAB4",#N/A,TRUE,"GENERAL";"TAB5",#N/A,TRUE,"GENERAL"}</definedName>
    <definedName name="_v2">{"via1",#N/A,TRUE,"general";"via2",#N/A,TRUE,"general";"via3",#N/A,TRUE,"general"}</definedName>
    <definedName name="_v3">{"TAB1",#N/A,TRUE,"GENERAL";"TAB2",#N/A,TRUE,"GENERAL";"TAB3",#N/A,TRUE,"GENERAL";"TAB4",#N/A,TRUE,"GENERAL";"TAB5",#N/A,TRUE,"GENERAL"}</definedName>
    <definedName name="_v4">{"TAB1",#N/A,TRUE,"GENERAL";"TAB2",#N/A,TRUE,"GENERAL";"TAB3",#N/A,TRUE,"GENERAL";"TAB4",#N/A,TRUE,"GENERAL";"TAB5",#N/A,TRUE,"GENERAL"}</definedName>
    <definedName name="_v5">{"TAB1",#N/A,TRUE,"GENERAL";"TAB2",#N/A,TRUE,"GENERAL";"TAB3",#N/A,TRUE,"GENERAL";"TAB4",#N/A,TRUE,"GENERAL";"TAB5",#N/A,TRUE,"GENERAL"}</definedName>
    <definedName name="_v6">{"TAB1",#N/A,TRUE,"GENERAL";"TAB2",#N/A,TRUE,"GENERAL";"TAB3",#N/A,TRUE,"GENERAL";"TAB4",#N/A,TRUE,"GENERAL";"TAB5",#N/A,TRUE,"GENERAL"}</definedName>
    <definedName name="_v7">{"via1",#N/A,TRUE,"general";"via2",#N/A,TRUE,"general";"via3",#N/A,TRUE,"general"}</definedName>
    <definedName name="_v8">{"TAB1",#N/A,TRUE,"GENERAL";"TAB2",#N/A,TRUE,"GENERAL";"TAB3",#N/A,TRUE,"GENERAL";"TAB4",#N/A,TRUE,"GENERAL";"TAB5",#N/A,TRUE,"GENERAL"}</definedName>
    <definedName name="_v9">{"TAB1",#N/A,TRUE,"GENERAL";"TAB2",#N/A,TRUE,"GENERAL";"TAB3",#N/A,TRUE,"GENERAL";"TAB4",#N/A,TRUE,"GENERAL";"TAB5",#N/A,TRUE,"GENERAL"}</definedName>
    <definedName name="_vfv4">{"via1",#N/A,TRUE,"general";"via2",#N/A,TRUE,"general";"via3",#N/A,TRUE,"general"}</definedName>
    <definedName name="_x1">{"TAB1",#N/A,TRUE,"GENERAL";"TAB2",#N/A,TRUE,"GENERAL";"TAB3",#N/A,TRUE,"GENERAL";"TAB4",#N/A,TRUE,"GENERAL";"TAB5",#N/A,TRUE,"GENERAL"}</definedName>
    <definedName name="_x2">{"via1",#N/A,TRUE,"general";"via2",#N/A,TRUE,"general";"via3",#N/A,TRUE,"general"}</definedName>
    <definedName name="_x3">{"via1",#N/A,TRUE,"general";"via2",#N/A,TRUE,"general";"via3",#N/A,TRUE,"general"}</definedName>
    <definedName name="_x4">{"via1",#N/A,TRUE,"general";"via2",#N/A,TRUE,"general";"via3",#N/A,TRUE,"general"}</definedName>
    <definedName name="_x5">{"TAB1",#N/A,TRUE,"GENERAL";"TAB2",#N/A,TRUE,"GENERAL";"TAB3",#N/A,TRUE,"GENERAL";"TAB4",#N/A,TRUE,"GENERAL";"TAB5",#N/A,TRUE,"GENERAL"}</definedName>
    <definedName name="_x6">{"TAB1",#N/A,TRUE,"GENERAL";"TAB2",#N/A,TRUE,"GENERAL";"TAB3",#N/A,TRUE,"GENERAL";"TAB4",#N/A,TRUE,"GENERAL";"TAB5",#N/A,TRUE,"GENERAL"}</definedName>
    <definedName name="_x7">{"TAB1",#N/A,TRUE,"GENERAL";"TAB2",#N/A,TRUE,"GENERAL";"TAB3",#N/A,TRUE,"GENERAL";"TAB4",#N/A,TRUE,"GENERAL";"TAB5",#N/A,TRUE,"GENERAL"}</definedName>
    <definedName name="_x8">{"via1",#N/A,TRUE,"general";"via2",#N/A,TRUE,"general";"via3",#N/A,TRUE,"general"}</definedName>
    <definedName name="_x9">{"TAB1",#N/A,TRUE,"GENERAL";"TAB2",#N/A,TRUE,"GENERAL";"TAB3",#N/A,TRUE,"GENERAL";"TAB4",#N/A,TRUE,"GENERAL";"TAB5",#N/A,TRUE,"GENERAL"}</definedName>
    <definedName name="_y2">{"TAB1",#N/A,TRUE,"GENERAL";"TAB2",#N/A,TRUE,"GENERAL";"TAB3",#N/A,TRUE,"GENERAL";"TAB4",#N/A,TRUE,"GENERAL";"TAB5",#N/A,TRUE,"GENERAL"}</definedName>
    <definedName name="_y3">{"via1",#N/A,TRUE,"general";"via2",#N/A,TRUE,"general";"via3",#N/A,TRUE,"general"}</definedName>
    <definedName name="_y4">{"via1",#N/A,TRUE,"general";"via2",#N/A,TRUE,"general";"via3",#N/A,TRUE,"general"}</definedName>
    <definedName name="_y5">{"TAB1",#N/A,TRUE,"GENERAL";"TAB2",#N/A,TRUE,"GENERAL";"TAB3",#N/A,TRUE,"GENERAL";"TAB4",#N/A,TRUE,"GENERAL";"TAB5",#N/A,TRUE,"GENERAL"}</definedName>
    <definedName name="_y6">{"via1",#N/A,TRUE,"general";"via2",#N/A,TRUE,"general";"via3",#N/A,TRUE,"general"}</definedName>
    <definedName name="_y7">{"via1",#N/A,TRUE,"general";"via2",#N/A,TRUE,"general";"via3",#N/A,TRUE,"general"}</definedName>
    <definedName name="_y8">{"via1",#N/A,TRUE,"general";"via2",#N/A,TRUE,"general";"via3",#N/A,TRUE,"general"}</definedName>
    <definedName name="_y9">{"TAB1",#N/A,TRUE,"GENERAL";"TAB2",#N/A,TRUE,"GENERAL";"TAB3",#N/A,TRUE,"GENERAL";"TAB4",#N/A,TRUE,"GENERAL";"TAB5",#N/A,TRUE,"GENERAL"}</definedName>
    <definedName name="_z1">{"TAB1",#N/A,TRUE,"GENERAL";"TAB2",#N/A,TRUE,"GENERAL";"TAB3",#N/A,TRUE,"GENERAL";"TAB4",#N/A,TRUE,"GENERAL";"TAB5",#N/A,TRUE,"GENERAL"}</definedName>
    <definedName name="_z2">{"via1",#N/A,TRUE,"general";"via2",#N/A,TRUE,"general";"via3",#N/A,TRUE,"general"}</definedName>
    <definedName name="_z3">{"via1",#N/A,TRUE,"general";"via2",#N/A,TRUE,"general";"via3",#N/A,TRUE,"general"}</definedName>
    <definedName name="_z4">{"TAB1",#N/A,TRUE,"GENERAL";"TAB2",#N/A,TRUE,"GENERAL";"TAB3",#N/A,TRUE,"GENERAL";"TAB4",#N/A,TRUE,"GENERAL";"TAB5",#N/A,TRUE,"GENERAL"}</definedName>
    <definedName name="_z5">{"via1",#N/A,TRUE,"general";"via2",#N/A,TRUE,"general";"via3",#N/A,TRUE,"general"}</definedName>
    <definedName name="_z6">{"TAB1",#N/A,TRUE,"GENERAL";"TAB2",#N/A,TRUE,"GENERAL";"TAB3",#N/A,TRUE,"GENERAL";"TAB4",#N/A,TRUE,"GENERAL";"TAB5",#N/A,TRUE,"GENERAL"}</definedName>
    <definedName name="A">{#N/A,#N/A,FALSE,"GRAFICO";#N/A,#N/A,FALSE,"CAJA (2)";#N/A,#N/A,FALSE,"TERCEROS-PROMEDIO";#N/A,#N/A,FALSE,"CAJA";#N/A,#N/A,FALSE,"INGRESOS1995-2003";#N/A,#N/A,FALSE,"GASTOS1995-2003"}</definedName>
    <definedName name="A.A..A">{"total",#N/A,FALSE,"TD 0% ";"total",#N/A,FALSE,"TD 12%";"total",#N/A,FALSE,"TD 10%"}</definedName>
    <definedName name="a2a">{"TAB1",#N/A,TRUE,"GENERAL";"TAB2",#N/A,TRUE,"GENERAL";"TAB3",#N/A,TRUE,"GENERAL";"TAB4",#N/A,TRUE,"GENERAL";"TAB5",#N/A,TRUE,"GENERAL"}</definedName>
    <definedName name="AA">{#N/A,#N/A,TRUE,"INGENIERIA";#N/A,#N/A,TRUE,"COMPRAS";#N/A,#N/A,TRUE,"DIRECCION";#N/A,#N/A,TRUE,"RESUMEN"}</definedName>
    <definedName name="AA_1">{#N/A,#N/A,TRUE,"INGENIERIA";#N/A,#N/A,TRUE,"COMPRAS";#N/A,#N/A,TRUE,"DIRECCION";#N/A,#N/A,TRUE,"RESUMEN"}</definedName>
    <definedName name="AA_2">{#N/A,#N/A,TRUE,"INGENIERIA";#N/A,#N/A,TRUE,"COMPRAS";#N/A,#N/A,TRUE,"DIRECCION";#N/A,#N/A,TRUE,"RESUMEN"}</definedName>
    <definedName name="aaa">{#N/A,#N/A,FALSE,"Aging Summary";#N/A,#N/A,FALSE,"Ratio Analysis";#N/A,#N/A,FALSE,"Test 120 Day Accts";#N/A,#N/A,FALSE,"Tickmarks"}</definedName>
    <definedName name="aaaa">{#N/A,#N/A,FALSE,"GRAFICO";#N/A,#N/A,FALSE,"CAJA (2)";#N/A,#N/A,FALSE,"TERCEROS-PROMEDIO";#N/A,#N/A,FALSE,"CAJA";#N/A,#N/A,FALSE,"INGRESOS1995-2003";#N/A,#N/A,FALSE,"GASTOS1995-2003"}</definedName>
    <definedName name="aaaaas">{"TAB1",#N/A,TRUE,"GENERAL";"TAB2",#N/A,TRUE,"GENERAL";"TAB3",#N/A,TRUE,"GENERAL";"TAB4",#N/A,TRUE,"GENERAL";"TAB5",#N/A,TRUE,"GENERAL"}</definedName>
    <definedName name="aas">{"TAB1",#N/A,TRUE,"GENERAL";"TAB2",#N/A,TRUE,"GENERAL";"TAB3",#N/A,TRUE,"GENERAL";"TAB4",#N/A,TRUE,"GENERAL";"TAB5",#N/A,TRUE,"GENERAL"}</definedName>
    <definedName name="AAS_1">{#N/A,#N/A,TRUE,"INGENIERIA";#N/A,#N/A,TRUE,"COMPRAS";#N/A,#N/A,TRUE,"DIRECCION";#N/A,#N/A,TRUE,"RESUMEN"}</definedName>
    <definedName name="AAS_2">{#N/A,#N/A,TRUE,"INGENIERIA";#N/A,#N/A,TRUE,"COMPRAS";#N/A,#N/A,TRUE,"DIRECCION";#N/A,#N/A,TRUE,"RESUMEN"}</definedName>
    <definedName name="ABCD">#REF!</definedName>
    <definedName name="ABCDE">#REF!</definedName>
    <definedName name="AccessDatabase">"A:\SAIN.mdb"</definedName>
    <definedName name="ACTAAJUSTE3">{"via1",#N/A,TRUE,"general";"via2",#N/A,TRUE,"general";"via3",#N/A,TRUE,"general"}</definedName>
    <definedName name="ACwvu.TAB1.">[5]Presupuesto_Via_distribuidora!#REF!</definedName>
    <definedName name="ACwvu.TAB2.">[5]Presupuesto_Via_distribuidora!#REF!</definedName>
    <definedName name="ACwvu.TAB3.">[5]Presupuesto_Via_distribuidora!#REF!</definedName>
    <definedName name="ACwvu.TAB4.">[5]Presupuesto_Via_distribuidora!#REF!</definedName>
    <definedName name="ACwvu.TAB5.">[5]Presupuesto_Via_distribuidora!#REF!</definedName>
    <definedName name="ADAFASFSFS">{#N/A,#N/A,FALSE,"GRAFICO";#N/A,#N/A,FALSE,"CAJA (2)";#N/A,#N/A,FALSE,"TERCEROS-PROMEDIO";#N/A,#N/A,FALSE,"CAJA";#N/A,#N/A,FALSE,"INGRESOS1995-2003";#N/A,#N/A,FALSE,"GASTOS1995-2003"}</definedName>
    <definedName name="ADDDS">{#N/A,#N/A,FALSE,"GRAFICO";#N/A,#N/A,FALSE,"CAJA (2)";#N/A,#N/A,FALSE,"TERCEROS-PROMEDIO";#N/A,#N/A,FALSE,"CAJA";#N/A,#N/A,FALSE,"INGRESOS1995-2003";#N/A,#N/A,FALSE,"GASTOS1995-2003"}</definedName>
    <definedName name="ADFGSDB">{"via1",#N/A,TRUE,"general";"via2",#N/A,TRUE,"general";"via3",#N/A,TRUE,"general"}</definedName>
    <definedName name="ADSAD">{"TAB1",#N/A,TRUE,"GENERAL";"TAB2",#N/A,TRUE,"GENERAL";"TAB3",#N/A,TRUE,"GENERAL";"TAB4",#N/A,TRUE,"GENERAL";"TAB5",#N/A,TRUE,"GENERAL"}</definedName>
    <definedName name="aefa">{"via1",#N/A,TRUE,"general";"via2",#N/A,TRUE,"general";"via3",#N/A,TRUE,"general"}</definedName>
    <definedName name="AFDFFFF">{TRUE,TRUE,-1.25,-16.25,772.5,492.75,FALSE,FALSE,TRUE,FALSE,0,1,#N/A,203,#N/A,15.5208333333333,45.2307692307692,1,FALSE,FALSE,3,TRUE,1,FALSE,75,"Swvu.TAB2.","ACwvu.TAB2.",39,FALSE,FALSE,0.65,0.55,0.5,0.71,2,"","&amp;L&amp;8Adendo No. 6&amp;R&amp;8Página 5.&amp;P",TRUE,FALSE,FALSE,FALSE,1,100,#N/A,#N/A,"=R203C1:R331C9","=R193:R202",#N/A,#N/A,FALSE,FALSE,TRUE,1,300,300,FALSE,FALSE,TRUE,TRUE,TRUE}</definedName>
    <definedName name="afdsw">{"TAB1",#N/A,TRUE,"GENERAL";"TAB2",#N/A,TRUE,"GENERAL";"TAB3",#N/A,TRUE,"GENERAL";"TAB4",#N/A,TRUE,"GENERAL";"TAB5",#N/A,TRUE,"GENERAL"}</definedName>
    <definedName name="AFFSDFD">{"PYGS",#N/A,FALSE,"PYG";"ACTIS",#N/A,FALSE,"BCE_GRAL-ACTIVO";"PASIS",#N/A,FALSE,"BCE_GRAL-PASIVO-PATRIM";"CAJAS",#N/A,FALSE,"CAJA"}</definedName>
    <definedName name="agdsgg">{"via1",#N/A,TRUE,"general";"via2",#N/A,TRUE,"general";"via3",#N/A,TRUE,"general"}</definedName>
    <definedName name="Ambien">#REF!</definedName>
    <definedName name="ANDRESVARGAS">{"via1",#N/A,TRUE,"general";"via2",#N/A,TRUE,"general";"via3",#N/A,TRUE,"general"}</definedName>
    <definedName name="anscount">1</definedName>
    <definedName name="APU">#REF!</definedName>
    <definedName name="APU_AUX">'[6]4.1-APU Aux'!$B$5:$H$134</definedName>
    <definedName name="APU_AUXILIARES">'[7]APU AUXILIARES'!$A:$G</definedName>
    <definedName name="APU_MVR">#REF!</definedName>
    <definedName name="APU_UNION">'[8]4-APU'!$B$4:$H$788</definedName>
    <definedName name="APUMOD">'[9]4-APU'!$C$5:$I$736</definedName>
    <definedName name="APUVNR">#REF!</definedName>
    <definedName name="aqaq">{"TAB1",#N/A,TRUE,"GENERAL";"TAB2",#N/A,TRUE,"GENERAL";"TAB3",#N/A,TRUE,"GENERAL";"TAB4",#N/A,TRUE,"GENERAL";"TAB5",#N/A,TRUE,"GENERAL"}</definedName>
    <definedName name="_xlnm.Print_Area" localSheetId="0">OFICIAL!$A$1:$F$441</definedName>
    <definedName name="ARRENDAM1">{#N/A,#N/A,FALSE,"Aging Summary";#N/A,#N/A,FALSE,"Ratio Analysis";#N/A,#N/A,FALSE,"Test 120 Day Accts";#N/A,#N/A,FALSE,"Tickmarks"}</definedName>
    <definedName name="ARRENDAMIENTO">{#N/A,#N/A,FALSE,"Aging Summary";#N/A,#N/A,FALSE,"Ratio Analysis";#N/A,#N/A,FALSE,"Test 120 Day Accts";#N/A,#N/A,FALSE,"Tickmarks"}</definedName>
    <definedName name="AS2DocOpenMode">"AS2DocumentEdit"</definedName>
    <definedName name="ASD">{"via1",#N/A,TRUE,"general";"via2",#N/A,TRUE,"general";"via3",#N/A,TRUE,"general"}</definedName>
    <definedName name="ASDA">{"via1",#N/A,TRUE,"general";"via2",#N/A,TRUE,"general";"via3",#N/A,TRUE,"general"}</definedName>
    <definedName name="asdasd">{"TAB1",#N/A,TRUE,"GENERAL";"TAB2",#N/A,TRUE,"GENERAL";"TAB3",#N/A,TRUE,"GENERAL";"TAB4",#N/A,TRUE,"GENERAL";"TAB5",#N/A,TRUE,"GENERAL"}</definedName>
    <definedName name="asdf">{"via1",#N/A,TRUE,"general";"via2",#N/A,TRUE,"general";"via3",#N/A,TRUE,"general"}</definedName>
    <definedName name="asdfa">{"via1",#N/A,TRUE,"general";"via2",#N/A,TRUE,"general";"via3",#N/A,TRUE,"general"}</definedName>
    <definedName name="asfasd">{"via1",#N/A,TRUE,"general";"via2",#N/A,TRUE,"general";"via3",#N/A,TRUE,"general"}</definedName>
    <definedName name="asfasdl">{"via1",#N/A,TRUE,"general";"via2",#N/A,TRUE,"general";"via3",#N/A,TRUE,"general"}</definedName>
    <definedName name="asff">{"TAB1",#N/A,TRUE,"GENERAL";"TAB2",#N/A,TRUE,"GENERAL";"TAB3",#N/A,TRUE,"GENERAL";"TAB4",#N/A,TRUE,"GENERAL";"TAB5",#N/A,TRUE,"GENERAL"}</definedName>
    <definedName name="asfghjoi">{"via1",#N/A,TRUE,"general";"via2",#N/A,TRUE,"general";"via3",#N/A,TRUE,"general"}</definedName>
    <definedName name="asojkdr">{"TAB1",#N/A,TRUE,"GENERAL";"TAB2",#N/A,TRUE,"GENERAL";"TAB3",#N/A,TRUE,"GENERAL";"TAB4",#N/A,TRUE,"GENERAL";"TAB5",#N/A,TRUE,"GENERAL"}</definedName>
    <definedName name="azaz">{"TAB1",#N/A,TRUE,"GENERAL";"TAB2",#N/A,TRUE,"GENERAL";"TAB3",#N/A,TRUE,"GENERAL";"TAB4",#N/A,TRUE,"GENERAL";"TAB5",#N/A,TRUE,"GENERAL"}</definedName>
    <definedName name="B">{"PYGS",#N/A,FALSE,"PYG";"ACTIS",#N/A,FALSE,"BCE_GRAL-ACTIVO";"PASIS",#N/A,FALSE,"BCE_GRAL-PASIVO-PATRIM";"CAJAS",#N/A,FALSE,"CAJA"}</definedName>
    <definedName name="bbbbbb">{"via1",#N/A,TRUE,"general";"via2",#N/A,TRUE,"general";"via3",#N/A,TRUE,"general"}</definedName>
    <definedName name="bbbbbh">{"TAB1",#N/A,TRUE,"GENERAL";"TAB2",#N/A,TRUE,"GENERAL";"TAB3",#N/A,TRUE,"GENERAL";"TAB4",#N/A,TRUE,"GENERAL";"TAB5",#N/A,TRUE,"GENERAL"}</definedName>
    <definedName name="bbd">{"TAB1",#N/A,TRUE,"GENERAL";"TAB2",#N/A,TRUE,"GENERAL";"TAB3",#N/A,TRUE,"GENERAL";"TAB4",#N/A,TRUE,"GENERAL";"TAB5",#N/A,TRUE,"GENERAL"}</definedName>
    <definedName name="BCXBDFG">{"TAB1",#N/A,TRUE,"GENERAL";"TAB2",#N/A,TRUE,"GENERAL";"TAB3",#N/A,TRUE,"GENERAL";"TAB4",#N/A,TRUE,"GENERAL";"TAB5",#N/A,TRUE,"GENERAL"}</definedName>
    <definedName name="BDFB">{"via1",#N/A,TRUE,"general";"via2",#N/A,TRUE,"general";"via3",#N/A,TRUE,"general"}</definedName>
    <definedName name="BDFGDG">{"TAB1",#N/A,TRUE,"GENERAL";"TAB2",#N/A,TRUE,"GENERAL";"TAB3",#N/A,TRUE,"GENERAL";"TAB4",#N/A,TRUE,"GENERAL";"TAB5",#N/A,TRUE,"GENERAL"}</definedName>
    <definedName name="be">{"TAB1",#N/A,TRUE,"GENERAL";"TAB2",#N/A,TRUE,"GENERAL";"TAB3",#N/A,TRUE,"GENERAL";"TAB4",#N/A,TRUE,"GENERAL";"TAB5",#N/A,TRUE,"GENERAL"}</definedName>
    <definedName name="BENEFIC">[10]BENEFIC!$D$2:$L$252</definedName>
    <definedName name="bfnfv">{"TAB1",#N/A,TRUE,"GENERAL";"TAB2",#N/A,TRUE,"GENERAL";"TAB3",#N/A,TRUE,"GENERAL";"TAB4",#N/A,TRUE,"GENERAL";"TAB5",#N/A,TRUE,"GENERAL"}</definedName>
    <definedName name="bgb">{"TAB1",#N/A,TRUE,"GENERAL";"TAB2",#N/A,TRUE,"GENERAL";"TAB3",#N/A,TRUE,"GENERAL";"TAB4",#N/A,TRUE,"GENERAL";"TAB5",#N/A,TRUE,"GENERAL"}</definedName>
    <definedName name="BGDGFRT">{"via1",#N/A,TRUE,"general";"via2",#N/A,TRUE,"general";"via3",#N/A,TRUE,"general"}</definedName>
    <definedName name="BGFBFH">{"via1",#N/A,TRUE,"general";"via2",#N/A,TRUE,"general";"via3",#N/A,TRUE,"general"}</definedName>
    <definedName name="bgvfcdx">{"via1",#N/A,TRUE,"general";"via2",#N/A,TRUE,"general";"via3",#N/A,TRUE,"general"}</definedName>
    <definedName name="br">{"TAB1",#N/A,TRUE,"GENERAL";"TAB2",#N/A,TRUE,"GENERAL";"TAB3",#N/A,TRUE,"GENERAL";"TAB4",#N/A,TRUE,"GENERAL";"TAB5",#N/A,TRUE,"GENERAL"}</definedName>
    <definedName name="bsb">{"via1",#N/A,TRUE,"general";"via2",#N/A,TRUE,"general";"via3",#N/A,TRUE,"general"}</definedName>
    <definedName name="bspoi">{"TAB1",#N/A,TRUE,"GENERAL";"TAB2",#N/A,TRUE,"GENERAL";"TAB3",#N/A,TRUE,"GENERAL";"TAB4",#N/A,TRUE,"GENERAL";"TAB5",#N/A,TRUE,"GENERAL"}</definedName>
    <definedName name="bt">{"via1",#N/A,TRUE,"general";"via2",#N/A,TRUE,"general";"via3",#N/A,TRUE,"general"}</definedName>
    <definedName name="BTYJHTR">{"TAB1",#N/A,TRUE,"GENERAL";"TAB2",#N/A,TRUE,"GENERAL";"TAB3",#N/A,TRUE,"GENERAL";"TAB4",#N/A,TRUE,"GENERAL";"TAB5",#N/A,TRUE,"GENERAL"}</definedName>
    <definedName name="BUSQ_INSUMOS">'[11]4.2-Insumos'!#REF!</definedName>
    <definedName name="bvbc">{"TAB1",#N/A,TRUE,"GENERAL";"TAB2",#N/A,TRUE,"GENERAL";"TAB3",#N/A,TRUE,"GENERAL";"TAB4",#N/A,TRUE,"GENERAL";"TAB5",#N/A,TRUE,"GENERAL"}</definedName>
    <definedName name="bvcb">{"via1",#N/A,TRUE,"general";"via2",#N/A,TRUE,"general";"via3",#N/A,TRUE,"general"}</definedName>
    <definedName name="bvn">{"via1",#N/A,TRUE,"general";"via2",#N/A,TRUE,"general";"via3",#N/A,TRUE,"general"}</definedName>
    <definedName name="by">{"via1",#N/A,TRUE,"general";"via2",#N/A,TRUE,"general";"via3",#N/A,TRUE,"general"}</definedName>
    <definedName name="Catastros">#REF!</definedName>
    <definedName name="ccccc">{"TAB1",#N/A,TRUE,"GENERAL";"TAB2",#N/A,TRUE,"GENERAL";"TAB3",#N/A,TRUE,"GENERAL";"TAB4",#N/A,TRUE,"GENERAL";"TAB5",#N/A,TRUE,"GENERAL"}</definedName>
    <definedName name="cdcd">#REF!</definedName>
    <definedName name="cdcdc">{"via1",#N/A,TRUE,"general";"via2",#N/A,TRUE,"general";"via3",#N/A,TRUE,"general"}</definedName>
    <definedName name="ceerf">{"TAB1",#N/A,TRUE,"GENERAL";"TAB2",#N/A,TRUE,"GENERAL";"TAB3",#N/A,TRUE,"GENERAL";"TAB4",#N/A,TRUE,"GENERAL";"TAB5",#N/A,TRUE,"GENERAL"}</definedName>
    <definedName name="centro">{#N/A,#N/A,FALSE,"GRAFICO";#N/A,#N/A,FALSE,"CAJA (2)";#N/A,#N/A,FALSE,"TERCEROS-PROMEDIO";#N/A,#N/A,FALSE,"CAJA";#N/A,#N/A,FALSE,"INGRESOS1995-2003";#N/A,#N/A,FALSE,"GASTOS1995-2003"}</definedName>
    <definedName name="civ">{#N/A,#N/A,TRUE,"1842CWN0"}</definedName>
    <definedName name="civ_1">{#N/A,#N/A,TRUE,"1842CWN0"}</definedName>
    <definedName name="civ_2">{#N/A,#N/A,TRUE,"1842CWN0"}</definedName>
    <definedName name="CÓDIGOS_EQUIPOS">'[7]INSUMOS EQUIPOS'!$A$8:$A$107</definedName>
    <definedName name="CÓDIGOS_MANO_DE_OBRA">'[7]INSUMOS MANO DE OBRA'!$A$8:$A$63</definedName>
    <definedName name="CÓDIGOS_SERVICIOS">'[7]INSUMOS SERVICIOS'!$A$12:$A$53</definedName>
    <definedName name="CÓDIGOS_TRANSPORTES">'[7]INSUMOS TRANSPORTES'!$A$8:$A$47</definedName>
    <definedName name="crt">{#N/A,#N/A,FALSE,"GRAFICO";#N/A,#N/A,FALSE,"CAJA (2)";#N/A,#N/A,FALSE,"TERCEROS-PROMEDIO";#N/A,#N/A,FALSE,"CAJA";#N/A,#N/A,FALSE,"INGRESOS1995-2003";#N/A,#N/A,FALSE,"GASTOS1995-2003"}</definedName>
    <definedName name="CUNET">{"via1",#N/A,TRUE,"general";"via2",#N/A,TRUE,"general";"via3",#N/A,TRUE,"general"}</definedName>
    <definedName name="cv">{"TAB1",#N/A,TRUE,"GENERAL";"TAB2",#N/A,TRUE,"GENERAL";"TAB3",#N/A,TRUE,"GENERAL";"TAB4",#N/A,TRUE,"GENERAL";"TAB5",#N/A,TRUE,"GENERAL"}</definedName>
    <definedName name="cvfvd">{"via1",#N/A,TRUE,"general";"via2",#N/A,TRUE,"general";"via3",#N/A,TRUE,"general"}</definedName>
    <definedName name="cvn">{"TAB1",#N/A,TRUE,"GENERAL";"TAB2",#N/A,TRUE,"GENERAL";"TAB3",#N/A,TRUE,"GENERAL";"TAB4",#N/A,TRUE,"GENERAL";"TAB5",#N/A,TRUE,"GENERAL"}</definedName>
    <definedName name="CVXC">{"via1",#N/A,TRUE,"general";"via2",#N/A,TRUE,"general";"via3",#N/A,TRUE,"general"}</definedName>
    <definedName name="D">{"PYGT",#N/A,FALSE,"PYG";"ACTIT",#N/A,FALSE,"BCE_GRAL-ACTIVO";"PASIT",#N/A,FALSE,"BCE_GRAL-PASIVO-PATRIM";"CAJAT",#N/A,FALSE,"CAJA"}</definedName>
    <definedName name="DADADAD">{#N/A,#N/A,TRUE,"CODIGO DEPENDENCIA"}</definedName>
    <definedName name="DASD">{"TAB1",#N/A,TRUE,"GENERAL";"TAB2",#N/A,TRUE,"GENERAL";"TAB3",#N/A,TRUE,"GENERAL";"TAB4",#N/A,TRUE,"GENERAL";"TAB5",#N/A,TRUE,"GENERAL"}</definedName>
    <definedName name="dbfdfbi">{"TAB1",#N/A,TRUE,"GENERAL";"TAB2",#N/A,TRUE,"GENERAL";"TAB3",#N/A,TRUE,"GENERAL";"TAB4",#N/A,TRUE,"GENERAL";"TAB5",#N/A,TRUE,"GENERAL"}</definedName>
    <definedName name="DCSDCTV">{"via1",#N/A,TRUE,"general";"via2",#N/A,TRUE,"general";"via3",#N/A,TRUE,"general"}</definedName>
    <definedName name="dd">{#N/A,#N/A,TRUE,"INGENIERIA";#N/A,#N/A,TRUE,"COMPRAS";#N/A,#N/A,TRUE,"DIRECCION";#N/A,#N/A,TRUE,"RESUMEN"}</definedName>
    <definedName name="dd_1">{#N/A,#N/A,TRUE,"INGENIERIA";#N/A,#N/A,TRUE,"COMPRAS";#N/A,#N/A,TRUE,"DIRECCION";#N/A,#N/A,TRUE,"RESUMEN"}</definedName>
    <definedName name="dd_2">{#N/A,#N/A,TRUE,"INGENIERIA";#N/A,#N/A,TRUE,"COMPRAS";#N/A,#N/A,TRUE,"DIRECCION";#N/A,#N/A,TRUE,"RESUMEN"}</definedName>
    <definedName name="ddd">{"via1",#N/A,TRUE,"general";"via2",#N/A,TRUE,"general";"via3",#N/A,TRUE,"general"}</definedName>
    <definedName name="DDDD">{#N/A,#N/A,FALSE,"GRAFICO";#N/A,#N/A,FALSE,"CAJA (2)";#N/A,#N/A,FALSE,"TERCEROS-PROMEDIO";#N/A,#N/A,FALSE,"CAJA";#N/A,#N/A,FALSE,"INGRESOS1995-2003";#N/A,#N/A,FALSE,"GASTOS1995-2003"}</definedName>
    <definedName name="ddddt">{"via1",#N/A,TRUE,"general";"via2",#N/A,TRUE,"general";"via3",#N/A,TRUE,"general"}</definedName>
    <definedName name="DDE">{#N/A,#N/A,TRUE,"1842CWN0"}</definedName>
    <definedName name="DDE_1">{#N/A,#N/A,TRUE,"1842CWN0"}</definedName>
    <definedName name="DDE_2">{#N/A,#N/A,TRUE,"1842CWN0"}</definedName>
    <definedName name="ddewdw">{"TAB1",#N/A,TRUE,"GENERAL";"TAB2",#N/A,TRUE,"GENERAL";"TAB3",#N/A,TRUE,"GENERAL";"TAB4",#N/A,TRUE,"GENERAL";"TAB5",#N/A,TRUE,"GENERAL"}</definedName>
    <definedName name="ddfdh">{"TAB1",#N/A,TRUE,"GENERAL";"TAB2",#N/A,TRUE,"GENERAL";"TAB3",#N/A,TRUE,"GENERAL";"TAB4",#N/A,TRUE,"GENERAL";"TAB5",#N/A,TRUE,"GENERAL"}</definedName>
    <definedName name="DDGSDP">{"TAB1",#N/A,TRUE,"GENERAL";"TAB2",#N/A,TRUE,"GENERAL";"TAB3",#N/A,TRUE,"GENERAL";"TAB4",#N/A,TRUE,"GENERAL";"TAB5",#N/A,TRUE,"GENERAL"}</definedName>
    <definedName name="deded">{"TAB1",#N/A,TRUE,"GENERAL";"TAB2",#N/A,TRUE,"GENERAL";"TAB3",#N/A,TRUE,"GENERAL";"TAB4",#N/A,TRUE,"GENERAL";"TAB5",#N/A,TRUE,"GENERAL"}</definedName>
    <definedName name="defd">{"via1",#N/A,TRUE,"general";"via2",#N/A,TRUE,"general";"via3",#N/A,TRUE,"general"}</definedName>
    <definedName name="descapote">{"TAB1",#N/A,TRUE,"GENERAL";"TAB2",#N/A,TRUE,"GENERAL";"TAB3",#N/A,TRUE,"GENERAL";"TAB4",#N/A,TRUE,"GENERAL";"TAB5",#N/A,TRUE,"GENERAL"}</definedName>
    <definedName name="DESFRE">{#N/A,#N/A,FALSE,"GRAFICO";#N/A,#N/A,FALSE,"CAJA (2)";#N/A,#N/A,FALSE,"TERCEROS-PROMEDIO";#N/A,#N/A,FALSE,"CAJA";#N/A,#N/A,FALSE,"INGRESOS1995-2003";#N/A,#N/A,FALSE,"GASTOS1995-2003"}</definedName>
    <definedName name="dfa">{"TAB1",#N/A,TRUE,"GENERAL";"TAB2",#N/A,TRUE,"GENERAL";"TAB3",#N/A,TRUE,"GENERAL";"TAB4",#N/A,TRUE,"GENERAL";"TAB5",#N/A,TRUE,"GENERAL"}</definedName>
    <definedName name="dfasd">{"TAB1",#N/A,TRUE,"GENERAL";"TAB2",#N/A,TRUE,"GENERAL";"TAB3",#N/A,TRUE,"GENERAL";"TAB4",#N/A,TRUE,"GENERAL";"TAB5",#N/A,TRUE,"GENERAL"}</definedName>
    <definedName name="DFBNJ">{"via1",#N/A,TRUE,"general";"via2",#N/A,TRUE,"general";"via3",#N/A,TRUE,"general"}</definedName>
    <definedName name="DFDE">{#N/A,#N/A,TRUE,"1842CWN0"}</definedName>
    <definedName name="DFDE_1">{#N/A,#N/A,TRUE,"1842CWN0"}</definedName>
    <definedName name="DFDE_2">{#N/A,#N/A,TRUE,"1842CWN0"}</definedName>
    <definedName name="DFDGFG">{#N/A,#N/A,FALSE,"Aging Summary";#N/A,#N/A,FALSE,"Ratio Analysis";#N/A,#N/A,FALSE,"Test 120 Day Accts";#N/A,#N/A,FALSE,"Tickmarks"}</definedName>
    <definedName name="dfds">{"TAB1",#N/A,TRUE,"GENERAL";"TAB2",#N/A,TRUE,"GENERAL";"TAB3",#N/A,TRUE,"GENERAL";"TAB4",#N/A,TRUE,"GENERAL";"TAB5",#N/A,TRUE,"GENERAL"}</definedName>
    <definedName name="dfdsfi">{"via1",#N/A,TRUE,"general";"via2",#N/A,TRUE,"general";"via3",#N/A,TRUE,"general"}</definedName>
    <definedName name="DFEET">{#N/A,#N/A,TRUE,"INGENIERIA";#N/A,#N/A,TRUE,"COMPRAS";#N/A,#N/A,TRUE,"DIRECCION";#N/A,#N/A,TRUE,"RESUMEN"}</definedName>
    <definedName name="DFEET_1">{#N/A,#N/A,TRUE,"INGENIERIA";#N/A,#N/A,TRUE,"COMPRAS";#N/A,#N/A,TRUE,"DIRECCION";#N/A,#N/A,TRUE,"RESUMEN"}</definedName>
    <definedName name="DFEET_2">{#N/A,#N/A,TRUE,"INGENIERIA";#N/A,#N/A,TRUE,"COMPRAS";#N/A,#N/A,TRUE,"DIRECCION";#N/A,#N/A,TRUE,"RESUMEN"}</definedName>
    <definedName name="dffffe">{"TAB1",#N/A,TRUE,"GENERAL";"TAB2",#N/A,TRUE,"GENERAL";"TAB3",#N/A,TRUE,"GENERAL";"TAB4",#N/A,TRUE,"GENERAL";"TAB5",#N/A,TRUE,"GENERAL"}</definedName>
    <definedName name="DFG">{"via1",#N/A,TRUE,"general";"via2",#N/A,TRUE,"general";"via3",#N/A,TRUE,"general"}</definedName>
    <definedName name="DFGBHJ">{"via1",#N/A,TRUE,"general";"via2",#N/A,TRUE,"general";"via3",#N/A,TRUE,"general"}</definedName>
    <definedName name="DFGDFG">{"via1",#N/A,TRUE,"general";"via2",#N/A,TRUE,"general";"via3",#N/A,TRUE,"general"}</definedName>
    <definedName name="DFGDYYB">{"TAB1",#N/A,TRUE,"GENERAL";"TAB2",#N/A,TRUE,"GENERAL";"TAB3",#N/A,TRUE,"GENERAL";"TAB4",#N/A,TRUE,"GENERAL";"TAB5",#N/A,TRUE,"GENERAL"}</definedName>
    <definedName name="dfgf">{"via1",#N/A,TRUE,"general";"via2",#N/A,TRUE,"general";"via3",#N/A,TRUE,"general"}</definedName>
    <definedName name="DFGFBOP">{"TAB1",#N/A,TRUE,"GENERAL";"TAB2",#N/A,TRUE,"GENERAL";"TAB3",#N/A,TRUE,"GENERAL";"TAB4",#N/A,TRUE,"GENERAL";"TAB5",#N/A,TRUE,"GENERAL"}</definedName>
    <definedName name="DFGFDG">{"TAB1",#N/A,TRUE,"GENERAL";"TAB2",#N/A,TRUE,"GENERAL";"TAB3",#N/A,TRUE,"GENERAL";"TAB4",#N/A,TRUE,"GENERAL";"TAB5",#N/A,TRUE,"GENERAL"}</definedName>
    <definedName name="DFGV">{"TAB1",#N/A,TRUE,"GENERAL";"TAB2",#N/A,TRUE,"GENERAL";"TAB3",#N/A,TRUE,"GENERAL";"TAB4",#N/A,TRUE,"GENERAL";"TAB5",#N/A,TRUE,"GENERAL"}</definedName>
    <definedName name="dfgypuj">{"TAB1",#N/A,TRUE,"GENERAL";"TAB2",#N/A,TRUE,"GENERAL";"TAB3",#N/A,TRUE,"GENERAL";"TAB4",#N/A,TRUE,"GENERAL";"TAB5",#N/A,TRUE,"GENERAL"}</definedName>
    <definedName name="dfh">{"TAB1",#N/A,TRUE,"GENERAL";"TAB2",#N/A,TRUE,"GENERAL";"TAB3",#N/A,TRUE,"GENERAL";"TAB4",#N/A,TRUE,"GENERAL";"TAB5",#N/A,TRUE,"GENERAL"}</definedName>
    <definedName name="dfhdr">{"via1",#N/A,TRUE,"general";"via2",#N/A,TRUE,"general";"via3",#N/A,TRUE,"general"}</definedName>
    <definedName name="dfhgh">{"via1",#N/A,TRUE,"general";"via2",#N/A,TRUE,"general";"via3",#N/A,TRUE,"general"}</definedName>
    <definedName name="dfj">{"via1",#N/A,TRUE,"general";"via2",#N/A,TRUE,"general";"via3",#N/A,TRUE,"general"}</definedName>
    <definedName name="DFRFRF">{"via1",#N/A,TRUE,"general";"via2",#N/A,TRUE,"general";"via3",#N/A,TRUE,"general"}</definedName>
    <definedName name="DFVUI">{"via1",#N/A,TRUE,"general";"via2",#N/A,TRUE,"general";"via3",#N/A,TRUE,"general"}</definedName>
    <definedName name="dg">{"via1",#N/A,TRUE,"general";"via2",#N/A,TRUE,"general";"via3",#N/A,TRUE,"general"}</definedName>
    <definedName name="dgdgr">{"via1",#N/A,TRUE,"general";"via2",#N/A,TRUE,"general";"via3",#N/A,TRUE,"general"}</definedName>
    <definedName name="dgfd">{"TAB1",#N/A,TRUE,"GENERAL";"TAB2",#N/A,TRUE,"GENERAL";"TAB3",#N/A,TRUE,"GENERAL";"TAB4",#N/A,TRUE,"GENERAL";"TAB5",#N/A,TRUE,"GENERAL"}</definedName>
    <definedName name="DGFDFVSDF">{"via1",#N/A,TRUE,"general";"via2",#N/A,TRUE,"general";"via3",#N/A,TRUE,"general"}</definedName>
    <definedName name="dgfdg">{"via1",#N/A,TRUE,"general";"via2",#N/A,TRUE,"general";"via3",#N/A,TRUE,"general"}</definedName>
    <definedName name="DGFEE">{#N/A,#N/A,TRUE,"1842CWN0"}</definedName>
    <definedName name="DGFEE_1">{#N/A,#N/A,TRUE,"1842CWN0"}</definedName>
    <definedName name="DGFEE_2">{#N/A,#N/A,TRUE,"1842CWN0"}</definedName>
    <definedName name="DGFG">{"via1",#N/A,TRUE,"general";"via2",#N/A,TRUE,"general";"via3",#N/A,TRUE,"general"}</definedName>
    <definedName name="DGFGGHF">{#N/A,#N/A,TRUE,"INGENIERIA";#N/A,#N/A,TRUE,"COMPRAS";#N/A,#N/A,TRUE,"DIRECCION";#N/A,#N/A,TRUE,"RESUMEN"}</definedName>
    <definedName name="DGFGGHF_1">{#N/A,#N/A,TRUE,"INGENIERIA";#N/A,#N/A,TRUE,"COMPRAS";#N/A,#N/A,TRUE,"DIRECCION";#N/A,#N/A,TRUE,"RESUMEN"}</definedName>
    <definedName name="DGFGGHF_2">{#N/A,#N/A,TRUE,"INGENIERIA";#N/A,#N/A,TRUE,"COMPRAS";#N/A,#N/A,TRUE,"DIRECCION";#N/A,#N/A,TRUE,"RESUMEN"}</definedName>
    <definedName name="DGFR">{#N/A,#N/A,TRUE,"1842CWN0"}</definedName>
    <definedName name="DGFR_1">{#N/A,#N/A,TRUE,"1842CWN0"}</definedName>
    <definedName name="DGFR_2">{#N/A,#N/A,TRUE,"1842CWN0"}</definedName>
    <definedName name="dgfsado">{"TAB1",#N/A,TRUE,"GENERAL";"TAB2",#N/A,TRUE,"GENERAL";"TAB3",#N/A,TRUE,"GENERAL";"TAB4",#N/A,TRUE,"GENERAL";"TAB5",#N/A,TRUE,"GENERAL"}</definedName>
    <definedName name="DGGGHHJT">{#N/A,#N/A,TRUE,"INGENIERIA";#N/A,#N/A,TRUE,"COMPRAS";#N/A,#N/A,TRUE,"DIRECCION";#N/A,#N/A,TRUE,"RESUMEN"}</definedName>
    <definedName name="DGGGHHJT_1">{#N/A,#N/A,TRUE,"INGENIERIA";#N/A,#N/A,TRUE,"COMPRAS";#N/A,#N/A,TRUE,"DIRECCION";#N/A,#N/A,TRUE,"RESUMEN"}</definedName>
    <definedName name="DGGGHHJT_2">{#N/A,#N/A,TRUE,"INGENIERIA";#N/A,#N/A,TRUE,"COMPRAS";#N/A,#N/A,TRUE,"DIRECCION";#N/A,#N/A,TRUE,"RESUMEN"}</definedName>
    <definedName name="dgrdeb">{"TAB1",#N/A,TRUE,"GENERAL";"TAB2",#N/A,TRUE,"GENERAL";"TAB3",#N/A,TRUE,"GENERAL";"TAB4",#N/A,TRUE,"GENERAL";"TAB5",#N/A,TRUE,"GENERAL"}</definedName>
    <definedName name="dgreg">{"via1",#N/A,TRUE,"general";"via2",#N/A,TRUE,"general";"via3",#N/A,TRUE,"general"}</definedName>
    <definedName name="DGRR">{#N/A,#N/A,TRUE,"INGENIERIA";#N/A,#N/A,TRUE,"COMPRAS";#N/A,#N/A,TRUE,"DIRECCION";#N/A,#N/A,TRUE,"RESUMEN"}</definedName>
    <definedName name="DGRR_1">{#N/A,#N/A,TRUE,"INGENIERIA";#N/A,#N/A,TRUE,"COMPRAS";#N/A,#N/A,TRUE,"DIRECCION";#N/A,#N/A,TRUE,"RESUMEN"}</definedName>
    <definedName name="DGRR_2">{#N/A,#N/A,TRUE,"INGENIERIA";#N/A,#N/A,TRUE,"COMPRAS";#N/A,#N/A,TRUE,"DIRECCION";#N/A,#N/A,TRUE,"RESUMEN"}</definedName>
    <definedName name="DH">{"via1",#N/A,TRUE,"general";"via2",#N/A,TRUE,"general";"via3",#N/A,TRUE,"general"}</definedName>
    <definedName name="dhdth">{"TAB1",#N/A,TRUE,"GENERAL";"TAB2",#N/A,TRUE,"GENERAL";"TAB3",#N/A,TRUE,"GENERAL";"TAB4",#N/A,TRUE,"GENERAL";"TAB5",#N/A,TRUE,"GENERAL"}</definedName>
    <definedName name="dhgh">{"via1",#N/A,TRUE,"general";"via2",#N/A,TRUE,"general";"via3",#N/A,TRUE,"general"}</definedName>
    <definedName name="DISTRIBUCION">{#N/A,#N/A,FALSE,"GRAFICO";#N/A,#N/A,FALSE,"CAJA (2)";#N/A,#N/A,FALSE,"TERCEROS-PROMEDIO";#N/A,#N/A,FALSE,"CAJA";#N/A,#N/A,FALSE,"INGRESOS1995-2003";#N/A,#N/A,FALSE,"GASTOS1995-2003"}</definedName>
    <definedName name="djdytj">{"TAB1",#N/A,TRUE,"GENERAL";"TAB2",#N/A,TRUE,"GENERAL";"TAB3",#N/A,TRUE,"GENERAL";"TAB4",#N/A,TRUE,"GENERAL";"TAB5",#N/A,TRUE,"GENERAL"}</definedName>
    <definedName name="dry">{"via1",#N/A,TRUE,"general";"via2",#N/A,TRUE,"general";"via3",#N/A,TRUE,"general"}</definedName>
    <definedName name="DSAD">{"via1",#N/A,TRUE,"general";"via2",#N/A,TRUE,"general";"via3",#N/A,TRUE,"general"}</definedName>
    <definedName name="dsadfp">{"TAB1",#N/A,TRUE,"GENERAL";"TAB2",#N/A,TRUE,"GENERAL";"TAB3",#N/A,TRUE,"GENERAL";"TAB4",#N/A,TRUE,"GENERAL";"TAB5",#N/A,TRUE,"GENERAL"}</definedName>
    <definedName name="DSD">{"via1",#N/A,TRUE,"general";"via2",#N/A,TRUE,"general";"via3",#N/A,TRUE,"general"}</definedName>
    <definedName name="dsdads4">{"TAB1",#N/A,TRUE,"GENERAL";"TAB2",#N/A,TRUE,"GENERAL";"TAB3",#N/A,TRUE,"GENERAL";"TAB4",#N/A,TRUE,"GENERAL";"TAB5",#N/A,TRUE,"GENERAL"}</definedName>
    <definedName name="DSDSDSD">{"TAB1",#N/A,TRUE,"GENERAL";"TAB2",#N/A,TRUE,"GENERAL";"TAB3",#N/A,TRUE,"GENERAL";"TAB4",#N/A,TRUE,"GENERAL";"TAB5",#N/A,TRUE,"GENERAL"}</definedName>
    <definedName name="dsdsdsdsddsddsdddsdsdsdsdsdsdsdsdsdsdsdsds">'[12]46W9'!#REF!</definedName>
    <definedName name="DSDSSDSDF">{#N/A,#N/A,FALSE,"GRAFICO";#N/A,#N/A,FALSE,"CAJA (2)";#N/A,#N/A,FALSE,"TERCEROS-PROMEDIO";#N/A,#N/A,FALSE,"CAJA";#N/A,#N/A,FALSE,"INGRESOS1995-2003";#N/A,#N/A,FALSE,"GASTOS1995-2003"}</definedName>
    <definedName name="DSF">{"via1",#N/A,TRUE,"general";"via2",#N/A,TRUE,"general";"via3",#N/A,TRUE,"general"}</definedName>
    <definedName name="DSFCVTY">{"TAB1",#N/A,TRUE,"GENERAL";"TAB2",#N/A,TRUE,"GENERAL";"TAB3",#N/A,TRUE,"GENERAL";"TAB4",#N/A,TRUE,"GENERAL";"TAB5",#N/A,TRUE,"GENERAL"}</definedName>
    <definedName name="dsfg">{"via1",#N/A,TRUE,"general";"via2",#N/A,TRUE,"general";"via3",#N/A,TRUE,"general"}</definedName>
    <definedName name="dsfhgfdh">{"TAB1",#N/A,TRUE,"GENERAL";"TAB2",#N/A,TRUE,"GENERAL";"TAB3",#N/A,TRUE,"GENERAL";"TAB4",#N/A,TRUE,"GENERAL";"TAB5",#N/A,TRUE,"GENERAL"}</definedName>
    <definedName name="dsfsdf">{"via1",#N/A,TRUE,"general";"via2",#N/A,TRUE,"general";"via3",#N/A,TRUE,"general"}</definedName>
    <definedName name="DSFSDFCXV">{"TAB1",#N/A,TRUE,"GENERAL";"TAB2",#N/A,TRUE,"GENERAL";"TAB3",#N/A,TRUE,"GENERAL";"TAB4",#N/A,TRUE,"GENERAL";"TAB5",#N/A,TRUE,"GENERAL"}</definedName>
    <definedName name="dsfsvm">{"TAB1",#N/A,TRUE,"GENERAL";"TAB2",#N/A,TRUE,"GENERAL";"TAB3",#N/A,TRUE,"GENERAL";"TAB4",#N/A,TRUE,"GENERAL";"TAB5",#N/A,TRUE,"GENERAL"}</definedName>
    <definedName name="dsftbv">{"via1",#N/A,TRUE,"general";"via2",#N/A,TRUE,"general";"via3",#N/A,TRUE,"general"}</definedName>
    <definedName name="dtrhj">{"via1",#N/A,TRUE,"general";"via2",#N/A,TRUE,"general";"via3",#N/A,TRUE,"general"}</definedName>
    <definedName name="DWPRICE">#REF!</definedName>
    <definedName name="dxfgg">{"via1",#N/A,TRUE,"general";"via2",#N/A,TRUE,"general";"via3",#N/A,TRUE,"general"}</definedName>
    <definedName name="e3e33">{"via1",#N/A,TRUE,"general";"via2",#N/A,TRUE,"general";"via3",#N/A,TRUE,"general"}</definedName>
    <definedName name="Ebitda">{#N/A,#N/A,FALSE,"GRAFICO";#N/A,#N/A,FALSE,"CAJA (2)";#N/A,#N/A,FALSE,"TERCEROS-PROMEDIO";#N/A,#N/A,FALSE,"CAJA";#N/A,#N/A,FALSE,"INGRESOS1995-2003";#N/A,#N/A,FALSE,"GASTOS1995-2003"}</definedName>
    <definedName name="EDEDWSWQA">{"TAB1",#N/A,TRUE,"GENERAL";"TAB2",#N/A,TRUE,"GENERAL";"TAB3",#N/A,TRUE,"GENERAL";"TAB4",#N/A,TRUE,"GENERAL";"TAB5",#N/A,TRUE,"GENERAL"}</definedName>
    <definedName name="edgfhmn">{"via1",#N/A,TRUE,"general";"via2",#N/A,TRUE,"general";"via3",#N/A,TRUE,"general"}</definedName>
    <definedName name="eeedfr">{"TAB1",#N/A,TRUE,"GENERAL";"TAB2",#N/A,TRUE,"GENERAL";"TAB3",#N/A,TRUE,"GENERAL";"TAB4",#N/A,TRUE,"GENERAL";"TAB5",#N/A,TRUE,"GENERAL"}</definedName>
    <definedName name="EEEE">{"PYGT",#N/A,FALSE,"PYG";"ACTIT",#N/A,FALSE,"BCE_GRAL-ACTIVO";"PASIT",#N/A,FALSE,"BCE_GRAL-PASIVO-PATRIM";"CAJAT",#N/A,FALSE,"CAJA"}</definedName>
    <definedName name="EEEEE">{TRUE,TRUE,-1.25,-16.25,772.5,492.75,FALSE,FALSE,TRUE,FALSE,0,1,#N/A,856,#N/A,15.5208333333333,42.2307692307692,1,FALSE,FALSE,3,TRUE,1,FALSE,75,"Swvu.TAB5.","ACwvu.TAB5.",70,FALSE,FALSE,0.65,0.55,0.5,0.71,2,"","&amp;L&amp;8Adendo No. 6&amp;R&amp;8Página 5.&amp;P",TRUE,FALSE,FALSE,FALSE,1,100,#N/A,#N/A,"=R856C1:R1054C9","=R846:R855",#N/A,#N/A,FALSE,FALSE,TRUE,1,300,300,FALSE,FALSE,TRUE,TRUE,TRUE}</definedName>
    <definedName name="eeeeer">{"TAB1",#N/A,TRUE,"GENERAL";"TAB2",#N/A,TRUE,"GENERAL";"TAB3",#N/A,TRUE,"GENERAL";"TAB4",#N/A,TRUE,"GENERAL";"TAB5",#N/A,TRUE,"GENERAL"}</definedName>
    <definedName name="EEEFDD">{#N/A,#N/A,FALSE,"GRAFICO";#N/A,#N/A,FALSE,"CAJA (2)";#N/A,#N/A,FALSE,"TERCEROS-PROMEDIO";#N/A,#N/A,FALSE,"CAJA";#N/A,#N/A,FALSE,"INGRESOS1995-2003";#N/A,#N/A,FALSE,"GASTOS1995-2003"}</definedName>
    <definedName name="eeerfd">{"via1",#N/A,TRUE,"general";"via2",#N/A,TRUE,"general";"via3",#N/A,TRUE,"general"}</definedName>
    <definedName name="efef">{"TAB1",#N/A,TRUE,"GENERAL";"TAB2",#N/A,TRUE,"GENERAL";"TAB3",#N/A,TRUE,"GENERAL";"TAB4",#N/A,TRUE,"GENERAL";"TAB5",#N/A,TRUE,"GENERAL"}</definedName>
    <definedName name="efer">{"via1",#N/A,TRUE,"general";"via2",#N/A,TRUE,"general";"via3",#N/A,TRUE,"general"}</definedName>
    <definedName name="egeg">{"TAB1",#N/A,TRUE,"GENERAL";"TAB2",#N/A,TRUE,"GENERAL";"TAB3",#N/A,TRUE,"GENERAL";"TAB4",#N/A,TRUE,"GENERAL";"TAB5",#N/A,TRUE,"GENERAL"}</definedName>
    <definedName name="egtrgthrt">{"TAB1",#N/A,TRUE,"GENERAL";"TAB2",#N/A,TRUE,"GENERAL";"TAB3",#N/A,TRUE,"GENERAL";"TAB4",#N/A,TRUE,"GENERAL";"TAB5",#N/A,TRUE,"GENERAL"}</definedName>
    <definedName name="ENTIDADES">[7]ENTIDADES!$A$6:$A$130</definedName>
    <definedName name="eqw">{"via1",#N/A,TRUE,"general";"via2",#N/A,TRUE,"general";"via3",#N/A,TRUE,"general"}</definedName>
    <definedName name="erg">{"TAB1",#N/A,TRUE,"GENERAL";"TAB2",#N/A,TRUE,"GENERAL";"TAB3",#N/A,TRUE,"GENERAL";"TAB4",#N/A,TRUE,"GENERAL";"TAB5",#N/A,TRUE,"GENERAL"}</definedName>
    <definedName name="erger">{"via1",#N/A,TRUE,"general";"via2",#N/A,TRUE,"general";"via3",#N/A,TRUE,"general"}</definedName>
    <definedName name="ergerg">{"via1",#N/A,TRUE,"general";"via2",#N/A,TRUE,"general";"via3",#N/A,TRUE,"general"}</definedName>
    <definedName name="ergfegr">{"via1",#N/A,TRUE,"general";"via2",#N/A,TRUE,"general";"via3",#N/A,TRUE,"general"}</definedName>
    <definedName name="ergge">{"TAB1",#N/A,TRUE,"GENERAL";"TAB2",#N/A,TRUE,"GENERAL";"TAB3",#N/A,TRUE,"GENERAL";"TAB4",#N/A,TRUE,"GENERAL";"TAB5",#N/A,TRUE,"GENERAL"}</definedName>
    <definedName name="erggewg">{"via1",#N/A,TRUE,"general";"via2",#N/A,TRUE,"general";"via3",#N/A,TRUE,"general"}</definedName>
    <definedName name="ergreg">{"TAB1",#N/A,TRUE,"GENERAL";"TAB2",#N/A,TRUE,"GENERAL";"TAB3",#N/A,TRUE,"GENERAL";"TAB4",#N/A,TRUE,"GENERAL";"TAB5",#N/A,TRUE,"GENERAL"}</definedName>
    <definedName name="ergregerg">{"via1",#N/A,TRUE,"general";"via2",#N/A,TRUE,"general";"via3",#N/A,TRUE,"general"}</definedName>
    <definedName name="ergrg">{"TAB1",#N/A,TRUE,"GENERAL";"TAB2",#N/A,TRUE,"GENERAL";"TAB3",#N/A,TRUE,"GENERAL";"TAB4",#N/A,TRUE,"GENERAL";"TAB5",#N/A,TRUE,"GENERAL"}</definedName>
    <definedName name="ergweg">{"TAB1",#N/A,TRUE,"GENERAL";"TAB2",#N/A,TRUE,"GENERAL";"TAB3",#N/A,TRUE,"GENERAL";"TAB4",#N/A,TRUE,"GENERAL";"TAB5",#N/A,TRUE,"GENERAL"}</definedName>
    <definedName name="ergwreg">{"via1",#N/A,TRUE,"general";"via2",#N/A,TRUE,"general";"via3",#N/A,TRUE,"general"}</definedName>
    <definedName name="erheyh">{"TAB1",#N/A,TRUE,"GENERAL";"TAB2",#N/A,TRUE,"GENERAL";"TAB3",#N/A,TRUE,"GENERAL";"TAB4",#N/A,TRUE,"GENERAL";"TAB5",#N/A,TRUE,"GENERAL"}</definedName>
    <definedName name="err">{"TAB1",#N/A,TRUE,"GENERAL";"TAB2",#N/A,TRUE,"GENERAL";"TAB3",#N/A,TRUE,"GENERAL";"TAB4",#N/A,TRUE,"GENERAL";"TAB5",#N/A,TRUE,"GENERAL"}</definedName>
    <definedName name="ERRD">{#N/A,#N/A,FALSE,"GRAFICO";#N/A,#N/A,FALSE,"CAJA (2)";#N/A,#N/A,FALSE,"TERCEROS-PROMEDIO";#N/A,#N/A,FALSE,"CAJA";#N/A,#N/A,FALSE,"INGRESOS1995-2003";#N/A,#N/A,FALSE,"GASTOS1995-2003"}</definedName>
    <definedName name="ert">{"via1",#N/A,TRUE,"general";"via2",#N/A,TRUE,"general";"via3",#N/A,TRUE,"general"}</definedName>
    <definedName name="erte">{"via1",#N/A,TRUE,"general";"via2",#N/A,TRUE,"general";"via3",#N/A,TRUE,"general"}</definedName>
    <definedName name="erter">{"TAB1",#N/A,TRUE,"GENERAL";"TAB2",#N/A,TRUE,"GENERAL";"TAB3",#N/A,TRUE,"GENERAL";"TAB4",#N/A,TRUE,"GENERAL";"TAB5",#N/A,TRUE,"GENERAL"}</definedName>
    <definedName name="ertert">{"via1",#N/A,TRUE,"general";"via2",#N/A,TRUE,"general";"via3",#N/A,TRUE,"general"}</definedName>
    <definedName name="ertgyhik">{"TAB1",#N/A,TRUE,"GENERAL";"TAB2",#N/A,TRUE,"GENERAL";"TAB3",#N/A,TRUE,"GENERAL";"TAB4",#N/A,TRUE,"GENERAL";"TAB5",#N/A,TRUE,"GENERAL"}</definedName>
    <definedName name="ertreb">{"via1",#N/A,TRUE,"general";"via2",#N/A,TRUE,"general";"via3",#N/A,TRUE,"general"}</definedName>
    <definedName name="ertret">{"TAB1",#N/A,TRUE,"GENERAL";"TAB2",#N/A,TRUE,"GENERAL";"TAB3",#N/A,TRUE,"GENERAL";"TAB4",#N/A,TRUE,"GENERAL";"TAB5",#N/A,TRUE,"GENERAL"}</definedName>
    <definedName name="erttret">{"via1",#N/A,TRUE,"general";"via2",#N/A,TRUE,"general";"via3",#N/A,TRUE,"general"}</definedName>
    <definedName name="ertuiy">{"via1",#N/A,TRUE,"general";"via2",#N/A,TRUE,"general";"via3",#N/A,TRUE,"general"}</definedName>
    <definedName name="ertwert">{"TAB1",#N/A,TRUE,"GENERAL";"TAB2",#N/A,TRUE,"GENERAL";"TAB3",#N/A,TRUE,"GENERAL";"TAB4",#N/A,TRUE,"GENERAL";"TAB5",#N/A,TRUE,"GENERAL"}</definedName>
    <definedName name="eru">{"TAB1",#N/A,TRUE,"GENERAL";"TAB2",#N/A,TRUE,"GENERAL";"TAB3",#N/A,TRUE,"GENERAL";"TAB4",#N/A,TRUE,"GENERAL";"TAB5",#N/A,TRUE,"GENERAL"}</definedName>
    <definedName name="ERV">{"via1",#N/A,TRUE,"general";"via2",#N/A,TRUE,"general";"via3",#N/A,TRUE,"general"}</definedName>
    <definedName name="erware">{"via1",#N/A,TRUE,"general";"via2",#N/A,TRUE,"general";"via3",#N/A,TRUE,"general"}</definedName>
    <definedName name="ERWER">{"via1",#N/A,TRUE,"general";"via2",#N/A,TRUE,"general";"via3",#N/A,TRUE,"general"}</definedName>
    <definedName name="erwertd">{"TAB1",#N/A,TRUE,"GENERAL";"TAB2",#N/A,TRUE,"GENERAL";"TAB3",#N/A,TRUE,"GENERAL";"TAB4",#N/A,TRUE,"GENERAL";"TAB5",#N/A,TRUE,"GENERAL"}</definedName>
    <definedName name="erwr">{"TAB1",#N/A,TRUE,"GENERAL";"TAB2",#N/A,TRUE,"GENERAL";"TAB3",#N/A,TRUE,"GENERAL";"TAB4",#N/A,TRUE,"GENERAL";"TAB5",#N/A,TRUE,"GENERAL"}</definedName>
    <definedName name="ERWRL">{"via1",#N/A,TRUE,"general";"via2",#N/A,TRUE,"general";"via3",#N/A,TRUE,"general"}</definedName>
    <definedName name="ery">{"via1",#N/A,TRUE,"general";"via2",#N/A,TRUE,"general";"via3",#N/A,TRUE,"general"}</definedName>
    <definedName name="eryhd">{"via1",#N/A,TRUE,"general";"via2",#N/A,TRUE,"general";"via3",#N/A,TRUE,"general"}</definedName>
    <definedName name="eryhdf">{"TAB1",#N/A,TRUE,"GENERAL";"TAB2",#N/A,TRUE,"GENERAL";"TAB3",#N/A,TRUE,"GENERAL";"TAB4",#N/A,TRUE,"GENERAL";"TAB5",#N/A,TRUE,"GENERAL"}</definedName>
    <definedName name="eryhk">{"TAB1",#N/A,TRUE,"GENERAL";"TAB2",#N/A,TRUE,"GENERAL";"TAB3",#N/A,TRUE,"GENERAL";"TAB4",#N/A,TRUE,"GENERAL";"TAB5",#N/A,TRUE,"GENERAL"}</definedName>
    <definedName name="eryhrf">{"TAB1",#N/A,TRUE,"GENERAL";"TAB2",#N/A,TRUE,"GENERAL";"TAB3",#N/A,TRUE,"GENERAL";"TAB4",#N/A,TRUE,"GENERAL";"TAB5",#N/A,TRUE,"GENERAL"}</definedName>
    <definedName name="eryre">{"TAB1",#N/A,TRUE,"GENERAL";"TAB2",#N/A,TRUE,"GENERAL";"TAB3",#N/A,TRUE,"GENERAL";"TAB4",#N/A,TRUE,"GENERAL";"TAB5",#N/A,TRUE,"GENERAL"}</definedName>
    <definedName name="erytd">{"via1",#N/A,TRUE,"general";"via2",#N/A,TRUE,"general";"via3",#N/A,TRUE,"general"}</definedName>
    <definedName name="eryty">{"via1",#N/A,TRUE,"general";"via2",#N/A,TRUE,"general";"via3",#N/A,TRUE,"general"}</definedName>
    <definedName name="eryy">{"via1",#N/A,TRUE,"general";"via2",#N/A,TRUE,"general";"via3",#N/A,TRUE,"general"}</definedName>
    <definedName name="ESCENARIO">{#N/A,#N/A,FALSE,"GRAFICO";#N/A,#N/A,FALSE,"CAJA (2)";#N/A,#N/A,FALSE,"TERCEROS-PROMEDIO";#N/A,#N/A,FALSE,"CAJA";#N/A,#N/A,FALSE,"INGRESOS1995-2003";#N/A,#N/A,FALSE,"GASTOS1995-2003"}</definedName>
    <definedName name="este">{"PYGT",#N/A,FALSE,"PYG";"ACTIT",#N/A,FALSE,"BCE_GRAL-ACTIVO";"PASIT",#N/A,FALSE,"BCE_GRAL-PASIVO-PATRIM";"CAJAT",#N/A,FALSE,"CAJA"}</definedName>
    <definedName name="ESTEWW">{#N/A,#N/A,FALSE,"GRAFICO";#N/A,#N/A,FALSE,"CAJA (2)";#N/A,#N/A,FALSE,"TERCEROS-PROMEDIO";#N/A,#N/A,FALSE,"CAJA";#N/A,#N/A,FALSE,"INGRESOS1995-2003";#N/A,#N/A,FALSE,"GASTOS1995-2003"}</definedName>
    <definedName name="estre">{#N/A,#N/A,FALSE,"GRAFICO";#N/A,#N/A,FALSE,"CAJA (2)";#N/A,#N/A,FALSE,"TERCEROS-PROMEDIO";#N/A,#N/A,FALSE,"CAJA";#N/A,#N/A,FALSE,"INGRESOS1995-2003";#N/A,#N/A,FALSE,"GASTOS1995-2003"}</definedName>
    <definedName name="ESTRUCTURA">{#N/A,#N/A,TRUE,"INGENIERIA";#N/A,#N/A,TRUE,"COMPRAS";#N/A,#N/A,TRUE,"DIRECCION";#N/A,#N/A,TRUE,"RESUMEN"}</definedName>
    <definedName name="ESTRUCTURA_1">{#N/A,#N/A,TRUE,"INGENIERIA";#N/A,#N/A,TRUE,"COMPRAS";#N/A,#N/A,TRUE,"DIRECCION";#N/A,#N/A,TRUE,"RESUMEN"}</definedName>
    <definedName name="ESTRUCTURA_2">{#N/A,#N/A,TRUE,"INGENIERIA";#N/A,#N/A,TRUE,"COMPRAS";#N/A,#N/A,TRUE,"DIRECCION";#N/A,#N/A,TRUE,"RESUMEN"}</definedName>
    <definedName name="etertgg">{"via1",#N/A,TRUE,"general";"via2",#N/A,TRUE,"general";"via3",#N/A,TRUE,"general"}</definedName>
    <definedName name="etewt">{"TAB1",#N/A,TRUE,"GENERAL";"TAB2",#N/A,TRUE,"GENERAL";"TAB3",#N/A,TRUE,"GENERAL";"TAB4",#N/A,TRUE,"GENERAL";"TAB5",#N/A,TRUE,"GENERAL"}</definedName>
    <definedName name="etu">{"via1",#N/A,TRUE,"general";"via2",#N/A,TRUE,"general";"via3",#N/A,TRUE,"general"}</definedName>
    <definedName name="etueh">{"via1",#N/A,TRUE,"general";"via2",#N/A,TRUE,"general";"via3",#N/A,TRUE,"general"}</definedName>
    <definedName name="etyty">{"via1",#N/A,TRUE,"general";"via2",#N/A,TRUE,"general";"via3",#N/A,TRUE,"general"}</definedName>
    <definedName name="etyu">{"TAB1",#N/A,TRUE,"GENERAL";"TAB2",#N/A,TRUE,"GENERAL";"TAB3",#N/A,TRUE,"GENERAL";"TAB4",#N/A,TRUE,"GENERAL";"TAB5",#N/A,TRUE,"GENERAL"}</definedName>
    <definedName name="eu">{"via1",#N/A,TRUE,"general";"via2",#N/A,TRUE,"general";"via3",#N/A,TRUE,"general"}</definedName>
    <definedName name="eut">{"via1",#N/A,TRUE,"general";"via2",#N/A,TRUE,"general";"via3",#N/A,TRUE,"general"}</definedName>
    <definedName name="euyt">{"TAB1",#N/A,TRUE,"GENERAL";"TAB2",#N/A,TRUE,"GENERAL";"TAB3",#N/A,TRUE,"GENERAL";"TAB4",#N/A,TRUE,"GENERAL";"TAB5",#N/A,TRUE,"GENERAL"}</definedName>
    <definedName name="ewegt">{"TAB1",#N/A,TRUE,"GENERAL";"TAB2",#N/A,TRUE,"GENERAL";"TAB3",#N/A,TRUE,"GENERAL";"TAB4",#N/A,TRUE,"GENERAL";"TAB5",#N/A,TRUE,"GENERAL"}</definedName>
    <definedName name="ewfewfg">{"TAB1",#N/A,TRUE,"GENERAL";"TAB2",#N/A,TRUE,"GENERAL";"TAB3",#N/A,TRUE,"GENERAL";"TAB4",#N/A,TRUE,"GENERAL";"TAB5",#N/A,TRUE,"GENERAL"}</definedName>
    <definedName name="ewre">{"TAB1",#N/A,TRUE,"GENERAL";"TAB2",#N/A,TRUE,"GENERAL";"TAB3",#N/A,TRUE,"GENERAL";"TAB4",#N/A,TRUE,"GENERAL";"TAB5",#N/A,TRUE,"GENERAL"}</definedName>
    <definedName name="ewrewf">{"TAB1",#N/A,TRUE,"GENERAL";"TAB2",#N/A,TRUE,"GENERAL";"TAB3",#N/A,TRUE,"GENERAL";"TAB4",#N/A,TRUE,"GENERAL";"TAB5",#N/A,TRUE,"GENERAL"}</definedName>
    <definedName name="ewrr">{"TAB1",#N/A,TRUE,"GENERAL";"TAB2",#N/A,TRUE,"GENERAL";"TAB3",#N/A,TRUE,"GENERAL";"TAB4",#N/A,TRUE,"GENERAL";"TAB5",#N/A,TRUE,"GENERAL"}</definedName>
    <definedName name="ewrt">{"TAB1",#N/A,TRUE,"GENERAL";"TAB2",#N/A,TRUE,"GENERAL";"TAB3",#N/A,TRUE,"GENERAL";"TAB4",#N/A,TRUE,"GENERAL";"TAB5",#N/A,TRUE,"GENERAL"}</definedName>
    <definedName name="ewrwer">{"TAB1",#N/A,TRUE,"GENERAL";"TAB2",#N/A,TRUE,"GENERAL";"TAB3",#N/A,TRUE,"GENERAL";"TAB4",#N/A,TRUE,"GENERAL";"TAB5",#N/A,TRUE,"GENERAL"}</definedName>
    <definedName name="FAC">#REF!</definedName>
    <definedName name="FACTOR_PRESTACIONAL">#REF!</definedName>
    <definedName name="FASFF">{"Parcial",#N/A,FALSE,"GastFuncionamiento";"Parcial2",#N/A,FALSE,"GastFuncionamiento";"Total",#N/A,FALSE,"GastFuncionamiento"}</definedName>
    <definedName name="fda">{"TAB1",#N/A,TRUE,"GENERAL";"TAB2",#N/A,TRUE,"GENERAL";"TAB3",#N/A,TRUE,"GENERAL";"TAB4",#N/A,TRUE,"GENERAL";"TAB5",#N/A,TRUE,"GENERAL"}</definedName>
    <definedName name="fdadsfa">{"PRES REHAB ARM-PER POR ITEMS  KM A KM",#N/A,TRUE,"Rehabilitacion Arm-Per"}</definedName>
    <definedName name="fdbjp">{"TAB1",#N/A,TRUE,"GENERAL";"TAB2",#N/A,TRUE,"GENERAL";"TAB3",#N/A,TRUE,"GENERAL";"TAB4",#N/A,TRUE,"GENERAL";"TAB5",#N/A,TRUE,"GENERAL"}</definedName>
    <definedName name="fdf">{"TAB1",#N/A,TRUE,"GENERAL";"TAB2",#N/A,TRUE,"GENERAL";"TAB3",#N/A,TRUE,"GENERAL";"TAB4",#N/A,TRUE,"GENERAL";"TAB5",#N/A,TRUE,"GENERAL"}</definedName>
    <definedName name="FDFDFDFD">{"via1",#N/A,TRUE,"general";"via2",#N/A,TRUE,"general";"via3",#N/A,TRUE,"general"}</definedName>
    <definedName name="FDFDSF">{#N/A,#N/A,FALSE,"GRAFICO";#N/A,#N/A,FALSE,"CAJA (2)";#N/A,#N/A,FALSE,"TERCEROS-PROMEDIO";#N/A,#N/A,FALSE,"CAJA";#N/A,#N/A,FALSE,"INGRESOS1995-2003";#N/A,#N/A,FALSE,"GASTOS1995-2003"}</definedName>
    <definedName name="fdg">{"via1",#N/A,TRUE,"general";"via2",#N/A,TRUE,"general";"via3",#N/A,TRUE,"general"}</definedName>
    <definedName name="FDGD">{"TAB1",#N/A,TRUE,"GENERAL";"TAB2",#N/A,TRUE,"GENERAL";"TAB3",#N/A,TRUE,"GENERAL";"TAB4",#N/A,TRUE,"GENERAL";"TAB5",#N/A,TRUE,"GENERAL"}</definedName>
    <definedName name="FDGDDGD">{#N/A,#N/A,FALSE,"Aging Summary";#N/A,#N/A,FALSE,"Ratio Analysis";#N/A,#N/A,FALSE,"Test 120 Day Accts";#N/A,#N/A,FALSE,"Tickmarks"}</definedName>
    <definedName name="FDGFDBBP">{"TAB1",#N/A,TRUE,"GENERAL";"TAB2",#N/A,TRUE,"GENERAL";"TAB3",#N/A,TRUE,"GENERAL";"TAB4",#N/A,TRUE,"GENERAL";"TAB5",#N/A,TRUE,"GENERAL"}</definedName>
    <definedName name="fdh">{"TAB1",#N/A,TRUE,"GENERAL";"TAB2",#N/A,TRUE,"GENERAL";"TAB3",#N/A,TRUE,"GENERAL";"TAB4",#N/A,TRUE,"GENERAL";"TAB5",#N/A,TRUE,"GENERAL"}</definedName>
    <definedName name="fdsf">{"TAB1",#N/A,TRUE,"GENERAL";"TAB2",#N/A,TRUE,"GENERAL";"TAB3",#N/A,TRUE,"GENERAL";"TAB4",#N/A,TRUE,"GENERAL";"TAB5",#N/A,TRUE,"GENERAL"}</definedName>
    <definedName name="fdsfds">{"TAB1",#N/A,TRUE,"GENERAL";"TAB2",#N/A,TRUE,"GENERAL";"TAB3",#N/A,TRUE,"GENERAL";"TAB4",#N/A,TRUE,"GENERAL";"TAB5",#N/A,TRUE,"GENERAL"}</definedName>
    <definedName name="fdsfdsf">{"via1",#N/A,TRUE,"general";"via2",#N/A,TRUE,"general";"via3",#N/A,TRUE,"general"}</definedName>
    <definedName name="fdsgfds">{"via1",#N/A,TRUE,"general";"via2",#N/A,TRUE,"general";"via3",#N/A,TRUE,"general"}</definedName>
    <definedName name="fdsgsdfu">{"TAB1",#N/A,TRUE,"GENERAL";"TAB2",#N/A,TRUE,"GENERAL";"TAB3",#N/A,TRUE,"GENERAL";"TAB4",#N/A,TRUE,"GENERAL";"TAB5",#N/A,TRUE,"GENERAL"}</definedName>
    <definedName name="FDSIO">{"TAB1",#N/A,TRUE,"GENERAL";"TAB2",#N/A,TRUE,"GENERAL";"TAB3",#N/A,TRUE,"GENERAL";"TAB4",#N/A,TRUE,"GENERAL";"TAB5",#N/A,TRUE,"GENERAL"}</definedName>
    <definedName name="ferfer">{"via1",#N/A,TRUE,"general";"via2",#N/A,TRUE,"general";"via3",#N/A,TRUE,"general"}</definedName>
    <definedName name="FFDFDFDAAAA">{TRUE,TRUE,-1.25,-16.25,772.5,492.75,FALSE,FALSE,TRUE,FALSE,0,1,#N/A,305,#N/A,15.5208333333333,41.5714285714286,1,FALSE,FALSE,3,TRUE,1,FALSE,75,"Swvu.TAB3.","ACwvu.TAB3.",39,FALSE,FALSE,0.65,0.55,0.5,0.71,2,"","&amp;L&amp;8Adendo No. 6&amp;R&amp;8Página 5.&amp;P",TRUE,FALSE,FALSE,FALSE,1,100,#N/A,#N/A,"=R346C1:R558C9","=R336:R345",#N/A,#N/A,FALSE,FALSE,TRUE,1,300,300,FALSE,FALSE,TRUE,TRUE,TRUE}</definedName>
    <definedName name="fff">{"via1",#N/A,TRUE,"general";"via2",#N/A,TRUE,"general";"via3",#N/A,TRUE,"general"}</definedName>
    <definedName name="ffffd">{"via1",#N/A,TRUE,"general";"via2",#N/A,TRUE,"general";"via3",#N/A,TRUE,"general"}</definedName>
    <definedName name="FFFFF">{"PYGT",#N/A,FALSE,"PYG";"ACTIT",#N/A,FALSE,"BCE_GRAL-ACTIVO";"PASIT",#N/A,FALSE,"BCE_GRAL-PASIVO-PATRIM";"CAJAT",#N/A,FALSE,"CAJA"}</definedName>
    <definedName name="fffffft">{"TAB1",#N/A,TRUE,"GENERAL";"TAB2",#N/A,TRUE,"GENERAL";"TAB3",#N/A,TRUE,"GENERAL";"TAB4",#N/A,TRUE,"GENERAL";"TAB5",#N/A,TRUE,"GENERAL"}</definedName>
    <definedName name="fffffik">{"TAB1",#N/A,TRUE,"GENERAL";"TAB2",#N/A,TRUE,"GENERAL";"TAB3",#N/A,TRUE,"GENERAL";"TAB4",#N/A,TRUE,"GENERAL";"TAB5",#N/A,TRUE,"GENERAL"}</definedName>
    <definedName name="fffffj">{"TAB1",#N/A,TRUE,"GENERAL";"TAB2",#N/A,TRUE,"GENERAL";"TAB3",#N/A,TRUE,"GENERAL";"TAB4",#N/A,TRUE,"GENERAL";"TAB5",#N/A,TRUE,"GENERAL"}</definedName>
    <definedName name="ffffrd">{"via1",#N/A,TRUE,"general";"via2",#N/A,TRUE,"general";"via3",#N/A,TRUE,"general"}</definedName>
    <definedName name="ffffy">{"TAB1",#N/A,TRUE,"GENERAL";"TAB2",#N/A,TRUE,"GENERAL";"TAB3",#N/A,TRUE,"GENERAL";"TAB4",#N/A,TRUE,"GENERAL";"TAB5",#N/A,TRUE,"GENERAL"}</definedName>
    <definedName name="fffrfr">{"TAB1",#N/A,TRUE,"GENERAL";"TAB2",#N/A,TRUE,"GENERAL";"TAB3",#N/A,TRUE,"GENERAL";"TAB4",#N/A,TRUE,"GENERAL";"TAB5",#N/A,TRUE,"GENERAL"}</definedName>
    <definedName name="fffs">{"TAB1",#N/A,TRUE,"GENERAL";"TAB2",#N/A,TRUE,"GENERAL";"TAB3",#N/A,TRUE,"GENERAL";"TAB4",#N/A,TRUE,"GENERAL";"TAB5",#N/A,TRUE,"GENERAL"}</definedName>
    <definedName name="fgdfg">{"TAB1",#N/A,TRUE,"GENERAL";"TAB2",#N/A,TRUE,"GENERAL";"TAB3",#N/A,TRUE,"GENERAL";"TAB4",#N/A,TRUE,"GENERAL";"TAB5",#N/A,TRUE,"GENERAL"}</definedName>
    <definedName name="fgdfsgr">{"via1",#N/A,TRUE,"general";"via2",#N/A,TRUE,"general";"via3",#N/A,TRUE,"general"}</definedName>
    <definedName name="fgdsfg">{"TAB1",#N/A,TRUE,"GENERAL";"TAB2",#N/A,TRUE,"GENERAL";"TAB3",#N/A,TRUE,"GENERAL";"TAB4",#N/A,TRUE,"GENERAL";"TAB5",#N/A,TRUE,"GENERAL"}</definedName>
    <definedName name="FGFDH">{"via1",#N/A,TRUE,"general";"via2",#N/A,TRUE,"general";"via3",#N/A,TRUE,"general"}</definedName>
    <definedName name="FGGG">{"PYGT",#N/A,FALSE,"PYG";"ACTIT",#N/A,FALSE,"BCE_GRAL-ACTIVO";"PASIT",#N/A,FALSE,"BCE_GRAL-PASIVO-PATRIM";"CAJAT",#N/A,FALSE,"CAJA"}</definedName>
    <definedName name="fgghhj">{"via1",#N/A,TRUE,"general";"via2",#N/A,TRUE,"general";"via3",#N/A,TRUE,"general"}</definedName>
    <definedName name="FGHFBC">{"via1",#N/A,TRUE,"general";"via2",#N/A,TRUE,"general";"via3",#N/A,TRUE,"general"}</definedName>
    <definedName name="fghfg">{"TAB1",#N/A,TRUE,"GENERAL";"TAB2",#N/A,TRUE,"GENERAL";"TAB3",#N/A,TRUE,"GENERAL";"TAB4",#N/A,TRUE,"GENERAL";"TAB5",#N/A,TRUE,"GENERAL"}</definedName>
    <definedName name="fghfgh">{"via1",#N/A,TRUE,"general";"via2",#N/A,TRUE,"general";"via3",#N/A,TRUE,"general"}</definedName>
    <definedName name="FGHFW">{"via1",#N/A,TRUE,"general";"via2",#N/A,TRUE,"general";"via3",#N/A,TRUE,"general"}</definedName>
    <definedName name="fghhh">{"TAB1",#N/A,TRUE,"GENERAL";"TAB2",#N/A,TRUE,"GENERAL";"TAB3",#N/A,TRUE,"GENERAL";"TAB4",#N/A,TRUE,"GENERAL";"TAB5",#N/A,TRUE,"GENERAL"}</definedName>
    <definedName name="fghsfgh">{"via1",#N/A,TRUE,"general";"via2",#N/A,TRUE,"general";"via3",#N/A,TRUE,"general"}</definedName>
    <definedName name="fght">{"TAB1",#N/A,TRUE,"GENERAL";"TAB2",#N/A,TRUE,"GENERAL";"TAB3",#N/A,TRUE,"GENERAL";"TAB4",#N/A,TRUE,"GENERAL";"TAB5",#N/A,TRUE,"GENERAL"}</definedName>
    <definedName name="fgjgryi">{"TAB1",#N/A,TRUE,"GENERAL";"TAB2",#N/A,TRUE,"GENERAL";"TAB3",#N/A,TRUE,"GENERAL";"TAB4",#N/A,TRUE,"GENERAL";"TAB5",#N/A,TRUE,"GENERAL"}</definedName>
    <definedName name="fhfg">{"TAB1",#N/A,TRUE,"GENERAL";"TAB2",#N/A,TRUE,"GENERAL";"TAB3",#N/A,TRUE,"GENERAL";"TAB4",#N/A,TRUE,"GENERAL";"TAB5",#N/A,TRUE,"GENERAL"}</definedName>
    <definedName name="fhfgh">{"via1",#N/A,TRUE,"general";"via2",#N/A,TRUE,"general";"via3",#N/A,TRUE,"general"}</definedName>
    <definedName name="fhg">{#N/A,#N/A,TRUE,"1842CWN0"}</definedName>
    <definedName name="fhg_1">{#N/A,#N/A,TRUE,"1842CWN0"}</definedName>
    <definedName name="fhg_2">{#N/A,#N/A,TRUE,"1842CWN0"}</definedName>
    <definedName name="fhgh">{"via1",#N/A,TRUE,"general";"via2",#N/A,TRUE,"general";"via3",#N/A,TRUE,"general"}</definedName>
    <definedName name="FHHGHG">{#N/A,#N/A,FALSE,"GRAFICO";#N/A,#N/A,FALSE,"CAJA (2)";#N/A,#N/A,FALSE,"TERCEROS-PROMEDIO";#N/A,#N/A,FALSE,"CAJA";#N/A,#N/A,FALSE,"INGRESOS1995-2003";#N/A,#N/A,FALSE,"GASTOS1995-2003"}</definedName>
    <definedName name="fhpltyunh">{"via1",#N/A,TRUE,"general";"via2",#N/A,TRUE,"general";"via3",#N/A,TRUE,"general"}</definedName>
    <definedName name="FIDUCIASOCTUBRE">{#N/A,#N/A,FALSE,"Aging Summary";#N/A,#N/A,FALSE,"Ratio Analysis";#N/A,#N/A,FALSE,"Test 120 Day Accts";#N/A,#N/A,FALSE,"Tickmarks"}</definedName>
    <definedName name="frbgsd">{"TAB1",#N/A,TRUE,"GENERAL";"TAB2",#N/A,TRUE,"GENERAL";"TAB3",#N/A,TRUE,"GENERAL";"TAB4",#N/A,TRUE,"GENERAL";"TAB5",#N/A,TRUE,"GENERAL"}</definedName>
    <definedName name="frefr">{"via1",#N/A,TRUE,"general";"via2",#N/A,TRUE,"general";"via3",#N/A,TRUE,"general"}</definedName>
    <definedName name="FREV">{"PYGT",#N/A,FALSE,"PYG";"ACTIT",#N/A,FALSE,"BCE_GRAL-ACTIVO";"PASIT",#N/A,FALSE,"BCE_GRAL-PASIVO-PATRIM";"CAJAT",#N/A,FALSE,"CAJA"}</definedName>
    <definedName name="frfa">{"via1",#N/A,TRUE,"general";"via2",#N/A,TRUE,"general";"via3",#N/A,TRUE,"general"}</definedName>
    <definedName name="frfr">{"TAB1",#N/A,TRUE,"GENERAL";"TAB2",#N/A,TRUE,"GENERAL";"TAB3",#N/A,TRUE,"GENERAL";"TAB4",#N/A,TRUE,"GENERAL";"TAB5",#N/A,TRUE,"GENERAL"}</definedName>
    <definedName name="FSFSFSDF">{#N/A,#N/A,FALSE,"GRAFICO";#N/A,#N/A,FALSE,"CAJA (2)";#N/A,#N/A,FALSE,"TERCEROS-PROMEDIO";#N/A,#N/A,FALSE,"CAJA";#N/A,#N/A,FALSE,"INGRESOS1995-2003";#N/A,#N/A,FALSE,"GASTOS1995-2003"}</definedName>
    <definedName name="FSFSFSFSDFSDF">{TRUE,TRUE,-1.25,-16.25,772.5,492.75,FALSE,FALSE,TRUE,FALSE,0,1,#N/A,10,#N/A,15.5208333333333,44.3846153846154,1,FALSE,FALSE,3,TRUE,1,FALSE,75,"Swvu.TAB1.","ACwvu.TAB1.",39,FALSE,FALSE,0.669291338582677,0.551181102362205,0.511811023622047,0.708661417322835,2,"","&amp;L&amp;8Adendo No. 6&amp;R&amp;8Página 5.&amp;P",TRUE,FALSE,FALSE,FALSE,1,100,#N/A,#N/A,"=R10C1:R190C9","=R1:R9",#N/A,#N/A,FALSE,FALSE,TRUE,1,300,300,FALSE,FALSE,TRUE,TRUE,TRUE}</definedName>
    <definedName name="fwff">{"via1",#N/A,TRUE,"general";"via2",#N/A,TRUE,"general";"via3",#N/A,TRUE,"general"}</definedName>
    <definedName name="fwwe">{"via1",#N/A,TRUE,"general";"via2",#N/A,TRUE,"general";"via3",#N/A,TRUE,"general"}</definedName>
    <definedName name="Gastos">{#N/A,#N/A,FALSE,"GRAFICO";#N/A,#N/A,FALSE,"CAJA (2)";#N/A,#N/A,FALSE,"TERCEROS-PROMEDIO";#N/A,#N/A,FALSE,"CAJA";#N/A,#N/A,FALSE,"INGRESOS1995-2003";#N/A,#N/A,FALSE,"GASTOS1995-2003"}</definedName>
    <definedName name="gbbfghghj">{"TAB1",#N/A,TRUE,"GENERAL";"TAB2",#N/A,TRUE,"GENERAL";"TAB3",#N/A,TRUE,"GENERAL";"TAB4",#N/A,TRUE,"GENERAL";"TAB5",#N/A,TRUE,"GENERAL"}</definedName>
    <definedName name="gdt">{"TAB1",#N/A,TRUE,"GENERAL";"TAB2",#N/A,TRUE,"GENERAL";"TAB3",#N/A,TRUE,"GENERAL";"TAB4",#N/A,TRUE,"GENERAL";"TAB5",#N/A,TRUE,"GENERAL"}</definedName>
    <definedName name="geg">{"via1",#N/A,TRUE,"general";"via2",#N/A,TRUE,"general";"via3",#N/A,TRUE,"general"}</definedName>
    <definedName name="gerg">{"TAB1",#N/A,TRUE,"GENERAL";"TAB2",#N/A,TRUE,"GENERAL";"TAB3",#N/A,TRUE,"GENERAL";"TAB4",#N/A,TRUE,"GENERAL";"TAB5",#N/A,TRUE,"GENERAL"}</definedName>
    <definedName name="gerg54">{"via1",#N/A,TRUE,"general";"via2",#N/A,TRUE,"general";"via3",#N/A,TRUE,"general"}</definedName>
    <definedName name="gergew">{"TAB1",#N/A,TRUE,"GENERAL";"TAB2",#N/A,TRUE,"GENERAL";"TAB3",#N/A,TRUE,"GENERAL";"TAB4",#N/A,TRUE,"GENERAL";"TAB5",#N/A,TRUE,"GENERAL"}</definedName>
    <definedName name="gergw">{"TAB1",#N/A,TRUE,"GENERAL";"TAB2",#N/A,TRUE,"GENERAL";"TAB3",#N/A,TRUE,"GENERAL";"TAB4",#N/A,TRUE,"GENERAL";"TAB5",#N/A,TRUE,"GENERAL"}</definedName>
    <definedName name="gfd">{"TAB1",#N/A,TRUE,"GENERAL";"TAB2",#N/A,TRUE,"GENERAL";"TAB3",#N/A,TRUE,"GENERAL";"TAB4",#N/A,TRUE,"GENERAL";"TAB5",#N/A,TRUE,"GENERAL"}</definedName>
    <definedName name="gfdg">{"via1",#N/A,TRUE,"general";"via2",#N/A,TRUE,"general";"via3",#N/A,TRUE,"general"}</definedName>
    <definedName name="gfgfgr">{"via1",#N/A,TRUE,"general";"via2",#N/A,TRUE,"general";"via3",#N/A,TRUE,"general"}</definedName>
    <definedName name="GFGHFHGHGH">{"PYGT",#N/A,FALSE,"PYG";"ACTIT",#N/A,FALSE,"BCE_GRAL-ACTIVO";"PASIT",#N/A,FALSE,"BCE_GRAL-PASIVO-PATRIM";"CAJAT",#N/A,FALSE,"CAJA"}</definedName>
    <definedName name="gfhf">{"via1",#N/A,TRUE,"general";"via2",#N/A,TRUE,"general";"via3",#N/A,TRUE,"general"}</definedName>
    <definedName name="gfhfdh">{"TAB1",#N/A,TRUE,"GENERAL";"TAB2",#N/A,TRUE,"GENERAL";"TAB3",#N/A,TRUE,"GENERAL";"TAB4",#N/A,TRUE,"GENERAL";"TAB5",#N/A,TRUE,"GENERAL"}</definedName>
    <definedName name="gfhgfh">{"TAB1",#N/A,TRUE,"GENERAL";"TAB2",#N/A,TRUE,"GENERAL";"TAB3",#N/A,TRUE,"GENERAL";"TAB4",#N/A,TRUE,"GENERAL";"TAB5",#N/A,TRUE,"GENERAL"}</definedName>
    <definedName name="GFHHGH">{#N/A,#N/A,FALSE,"GRAFICO";#N/A,#N/A,FALSE,"CAJA (2)";#N/A,#N/A,FALSE,"TERCEROS-PROMEDIO";#N/A,#N/A,FALSE,"CAJA";#N/A,#N/A,FALSE,"INGRESOS1995-2003";#N/A,#N/A,FALSE,"GASTOS1995-2003"}</definedName>
    <definedName name="GFJHGJ">{"TAB1",#N/A,TRUE,"GENERAL";"TAB2",#N/A,TRUE,"GENERAL";"TAB3",#N/A,TRUE,"GENERAL";"TAB4",#N/A,TRUE,"GENERAL";"TAB5",#N/A,TRUE,"GENERAL"}</definedName>
    <definedName name="gfjjh">{"via1",#N/A,TRUE,"general";"via2",#N/A,TRUE,"general";"via3",#N/A,TRUE,"general"}</definedName>
    <definedName name="gfutyj6">{"via1",#N/A,TRUE,"general";"via2",#N/A,TRUE,"general";"via3",#N/A,TRUE,"general"}</definedName>
    <definedName name="gg">{"TAB1",#N/A,TRUE,"GENERAL";"TAB2",#N/A,TRUE,"GENERAL";"TAB3",#N/A,TRUE,"GENERAL";"TAB4",#N/A,TRUE,"GENERAL";"TAB5",#N/A,TRUE,"GENERAL"}</definedName>
    <definedName name="ggdr">{"via1",#N/A,TRUE,"general";"via2",#N/A,TRUE,"general";"via3",#N/A,TRUE,"general"}</definedName>
    <definedName name="ggerg">{"TAB1",#N/A,TRUE,"GENERAL";"TAB2",#N/A,TRUE,"GENERAL";"TAB3",#N/A,TRUE,"GENERAL";"TAB4",#N/A,TRUE,"GENERAL";"TAB5",#N/A,TRUE,"GENERAL"}</definedName>
    <definedName name="gggb">{"TAB1",#N/A,TRUE,"GENERAL";"TAB2",#N/A,TRUE,"GENERAL";"TAB3",#N/A,TRUE,"GENERAL";"TAB4",#N/A,TRUE,"GENERAL";"TAB5",#N/A,TRUE,"GENERAL"}</definedName>
    <definedName name="gggg">{"via1",#N/A,TRUE,"general";"via2",#N/A,TRUE,"general";"via3",#N/A,TRUE,"general"}</definedName>
    <definedName name="ggggd">{"TAB1",#N/A,TRUE,"GENERAL";"TAB2",#N/A,TRUE,"GENERAL";"TAB3",#N/A,TRUE,"GENERAL";"TAB4",#N/A,TRUE,"GENERAL";"TAB5",#N/A,TRUE,"GENERAL"}</definedName>
    <definedName name="gggggt">{"via1",#N/A,TRUE,"general";"via2",#N/A,TRUE,"general";"via3",#N/A,TRUE,"general"}</definedName>
    <definedName name="gggghn">{"TAB1",#N/A,TRUE,"GENERAL";"TAB2",#N/A,TRUE,"GENERAL";"TAB3",#N/A,TRUE,"GENERAL";"TAB4",#N/A,TRUE,"GENERAL";"TAB5",#N/A,TRUE,"GENERAL"}</definedName>
    <definedName name="ggggt">{"TAB1",#N/A,TRUE,"GENERAL";"TAB2",#N/A,TRUE,"GENERAL";"TAB3",#N/A,TRUE,"GENERAL";"TAB4",#N/A,TRUE,"GENERAL";"TAB5",#N/A,TRUE,"GENERAL"}</definedName>
    <definedName name="ggggy">{"TAB1",#N/A,TRUE,"GENERAL";"TAB2",#N/A,TRUE,"GENERAL";"TAB3",#N/A,TRUE,"GENERAL";"TAB4",#N/A,TRUE,"GENERAL";"TAB5",#N/A,TRUE,"GENERAL"}</definedName>
    <definedName name="gggtgd">{"via1",#N/A,TRUE,"general";"via2",#N/A,TRUE,"general";"via3",#N/A,TRUE,"general"}</definedName>
    <definedName name="GGHGHGH">{#N/A,#N/A,FALSE,"GRAFICO";#N/A,#N/A,FALSE,"CAJA (2)";#N/A,#N/A,FALSE,"TERCEROS-PROMEDIO";#N/A,#N/A,FALSE,"CAJA";#N/A,#N/A,FALSE,"INGRESOS1995-2003";#N/A,#N/A,FALSE,"GASTOS1995-2003"}</definedName>
    <definedName name="ggtgt">{"via1",#N/A,TRUE,"general";"via2",#N/A,TRUE,"general";"via3",#N/A,TRUE,"general"}</definedName>
    <definedName name="ghdghuy">{"via1",#N/A,TRUE,"general";"via2",#N/A,TRUE,"general";"via3",#N/A,TRUE,"general"}</definedName>
    <definedName name="GHDP">{"via1",#N/A,TRUE,"general";"via2",#N/A,TRUE,"general";"via3",#N/A,TRUE,"general"}</definedName>
    <definedName name="ghfg">{"via1",#N/A,TRUE,"general";"via2",#N/A,TRUE,"general";"via3",#N/A,TRUE,"general"}</definedName>
    <definedName name="ghjghj">{"TAB1",#N/A,TRUE,"GENERAL";"TAB2",#N/A,TRUE,"GENERAL";"TAB3",#N/A,TRUE,"GENERAL";"TAB4",#N/A,TRUE,"GENERAL";"TAB5",#N/A,TRUE,"GENERAL"}</definedName>
    <definedName name="GHKJHK">{"TAB1",#N/A,TRUE,"GENERAL";"TAB2",#N/A,TRUE,"GENERAL";"TAB3",#N/A,TRUE,"GENERAL";"TAB4",#N/A,TRUE,"GENERAL";"TAB5",#N/A,TRUE,"GENERAL"}</definedName>
    <definedName name="GJHVCB">{"TAB1",#N/A,TRUE,"GENERAL";"TAB2",#N/A,TRUE,"GENERAL";"TAB3",#N/A,TRUE,"GENERAL";"TAB4",#N/A,TRUE,"GENERAL";"TAB5",#N/A,TRUE,"GENERAL"}</definedName>
    <definedName name="gk">{"via1",#N/A,TRUE,"general";"via2",#N/A,TRUE,"general";"via3",#N/A,TRUE,"general"}</definedName>
    <definedName name="GRAF1ANO">{"via1",#N/A,TRUE,"general";"via2",#N/A,TRUE,"general";"via3",#N/A,TRUE,"general"}</definedName>
    <definedName name="GRAF1AÑO">{"TAB1",#N/A,TRUE,"GENERAL";"TAB2",#N/A,TRUE,"GENERAL";"TAB3",#N/A,TRUE,"GENERAL";"TAB4",#N/A,TRUE,"GENERAL";"TAB5",#N/A,TRUE,"GENERAL"}</definedName>
    <definedName name="gregds">{"TAB1",#N/A,TRUE,"GENERAL";"TAB2",#N/A,TRUE,"GENERAL";"TAB3",#N/A,TRUE,"GENERAL";"TAB4",#N/A,TRUE,"GENERAL";"TAB5",#N/A,TRUE,"GENERAL"}</definedName>
    <definedName name="grehrtyh">{"TAB1",#N/A,TRUE,"GENERAL";"TAB2",#N/A,TRUE,"GENERAL";"TAB3",#N/A,TRUE,"GENERAL";"TAB4",#N/A,TRUE,"GENERAL";"TAB5",#N/A,TRUE,"GENERAL"}</definedName>
    <definedName name="grggwero">{"via1",#N/A,TRUE,"general";"via2",#N/A,TRUE,"general";"via3",#N/A,TRUE,"general"}</definedName>
    <definedName name="grtyerh">{"TAB1",#N/A,TRUE,"GENERAL";"TAB2",#N/A,TRUE,"GENERAL";"TAB3",#N/A,TRUE,"GENERAL";"TAB4",#N/A,TRUE,"GENERAL";"TAB5",#N/A,TRUE,"GENERAL"}</definedName>
    <definedName name="GSDG">{"TAB1",#N/A,TRUE,"GENERAL";"TAB2",#N/A,TRUE,"GENERAL";"TAB3",#N/A,TRUE,"GENERAL";"TAB4",#N/A,TRUE,"GENERAL";"TAB5",#N/A,TRUE,"GENERAL"}</definedName>
    <definedName name="gsfsf">{"via1",#N/A,TRUE,"general";"via2",#N/A,TRUE,"general";"via3",#N/A,TRUE,"general"}</definedName>
    <definedName name="gtgt">{"via1",#N/A,TRUE,"general";"via2",#N/A,TRUE,"general";"via3",#N/A,TRUE,"general"}</definedName>
    <definedName name="gtgtg">{"via1",#N/A,TRUE,"general";"via2",#N/A,TRUE,"general";"via3",#N/A,TRUE,"general"}</definedName>
    <definedName name="gtgtgff">{"via1",#N/A,TRUE,"general";"via2",#N/A,TRUE,"general";"via3",#N/A,TRUE,"general"}</definedName>
    <definedName name="gtgtgyh">{"TAB1",#N/A,TRUE,"GENERAL";"TAB2",#N/A,TRUE,"GENERAL";"TAB3",#N/A,TRUE,"GENERAL";"TAB4",#N/A,TRUE,"GENERAL";"TAB5",#N/A,TRUE,"GENERAL"}</definedName>
    <definedName name="gtgth">{"TAB1",#N/A,TRUE,"GENERAL";"TAB2",#N/A,TRUE,"GENERAL";"TAB3",#N/A,TRUE,"GENERAL";"TAB4",#N/A,TRUE,"GENERAL";"TAB5",#N/A,TRUE,"GENERAL"}</definedName>
    <definedName name="GTHHG">{#N/A,#N/A,FALSE,"Aging Summary";#N/A,#N/A,FALSE,"Ratio Analysis";#N/A,#N/A,FALSE,"Test 120 Day Accts";#N/A,#N/A,FALSE,"Tickmarks"}</definedName>
    <definedName name="h9h">{"via1",#N/A,TRUE,"general";"via2",#N/A,TRUE,"general";"via3",#N/A,TRUE,"general"}</definedName>
    <definedName name="hbfdhrw">{"TAB1",#N/A,TRUE,"GENERAL";"TAB2",#N/A,TRUE,"GENERAL";"TAB3",#N/A,TRUE,"GENERAL";"TAB4",#N/A,TRUE,"GENERAL";"TAB5",#N/A,TRUE,"GENERAL"}</definedName>
    <definedName name="hdfh">{"via1",#N/A,TRUE,"general";"via2",#N/A,TRUE,"general";"via3",#N/A,TRUE,"general"}</definedName>
    <definedName name="hdfh4">{"TAB1",#N/A,TRUE,"GENERAL";"TAB2",#N/A,TRUE,"GENERAL";"TAB3",#N/A,TRUE,"GENERAL";"TAB4",#N/A,TRUE,"GENERAL";"TAB5",#N/A,TRUE,"GENERAL"}</definedName>
    <definedName name="hdfhwq">{"TAB1",#N/A,TRUE,"GENERAL";"TAB2",#N/A,TRUE,"GENERAL";"TAB3",#N/A,TRUE,"GENERAL";"TAB4",#N/A,TRUE,"GENERAL";"TAB5",#N/A,TRUE,"GENERAL"}</definedName>
    <definedName name="hdgh">{"via1",#N/A,TRUE,"general";"via2",#N/A,TRUE,"general";"via3",#N/A,TRUE,"general"}</definedName>
    <definedName name="hdhf">{"TAB1",#N/A,TRUE,"GENERAL";"TAB2",#N/A,TRUE,"GENERAL";"TAB3",#N/A,TRUE,"GENERAL";"TAB4",#N/A,TRUE,"GENERAL";"TAB5",#N/A,TRUE,"GENERAL"}</definedName>
    <definedName name="hfgh">{"via1",#N/A,TRUE,"general";"via2",#N/A,TRUE,"general";"via3",#N/A,TRUE,"general"}</definedName>
    <definedName name="hfh">{"TAB1",#N/A,TRUE,"GENERAL";"TAB2",#N/A,TRUE,"GENERAL";"TAB3",#N/A,TRUE,"GENERAL";"TAB4",#N/A,TRUE,"GENERAL";"TAB5",#N/A,TRUE,"GENERAL"}</definedName>
    <definedName name="hfhg">{"TAB1",#N/A,TRUE,"GENERAL";"TAB2",#N/A,TRUE,"GENERAL";"TAB3",#N/A,TRUE,"GENERAL";"TAB4",#N/A,TRUE,"GENERAL";"TAB5",#N/A,TRUE,"GENERAL"}</definedName>
    <definedName name="hfthr">{"via1",#N/A,TRUE,"general";"via2",#N/A,TRUE,"general";"via3",#N/A,TRUE,"general"}</definedName>
    <definedName name="hg">{"via1",#N/A,TRUE,"general";"via2",#N/A,TRUE,"general";"via3",#N/A,TRUE,"general"}</definedName>
    <definedName name="HGFH">{"via1",#N/A,TRUE,"general";"via2",#N/A,TRUE,"general";"via3",#N/A,TRUE,"general"}</definedName>
    <definedName name="hgfhty">{"via1",#N/A,TRUE,"general";"via2",#N/A,TRUE,"general";"via3",#N/A,TRUE,"general"}</definedName>
    <definedName name="HGHFH7">{"TAB1",#N/A,TRUE,"GENERAL";"TAB2",#N/A,TRUE,"GENERAL";"TAB3",#N/A,TRUE,"GENERAL";"TAB4",#N/A,TRUE,"GENERAL";"TAB5",#N/A,TRUE,"GENERAL"}</definedName>
    <definedName name="HGHGH">{"'PACÍFICO12'!$A$1:$E$6"}</definedName>
    <definedName name="HGHGHG">{"PYGT",#N/A,FALSE,"PYG";"ACTIT",#N/A,FALSE,"BCE_GRAL-ACTIVO";"PASIT",#N/A,FALSE,"BCE_GRAL-PASIVO-PATRIM";"CAJAT",#N/A,FALSE,"CAJA"}</definedName>
    <definedName name="HGHGHGH">{"PYGT",#N/A,FALSE,"PYG";"ACTIT",#N/A,FALSE,"BCE_GRAL-ACTIVO";"PASIT",#N/A,FALSE,"BCE_GRAL-PASIVO-PATRIM";"CAJAT",#N/A,FALSE,"CAJA"}</definedName>
    <definedName name="HGHGHJGJJJ">{"PYGT",#N/A,FALSE,"PYG";"ACTIT",#N/A,FALSE,"BCE_GRAL-ACTIVO";"PASIT",#N/A,FALSE,"BCE_GRAL-PASIVO-PATRIM";"CAJAT",#N/A,FALSE,"CAJA"}</definedName>
    <definedName name="hghhj">{"TAB1",#N/A,TRUE,"GENERAL";"TAB2",#N/A,TRUE,"GENERAL";"TAB3",#N/A,TRUE,"GENERAL";"TAB4",#N/A,TRUE,"GENERAL";"TAB5",#N/A,TRUE,"GENERAL"}</definedName>
    <definedName name="hghydj">{"via1",#N/A,TRUE,"general";"via2",#N/A,TRUE,"general";"via3",#N/A,TRUE,"general"}</definedName>
    <definedName name="hgjfjw">{"via1",#N/A,TRUE,"general";"via2",#N/A,TRUE,"general";"via3",#N/A,TRUE,"general"}</definedName>
    <definedName name="HGJG">{"TAB1",#N/A,TRUE,"GENERAL";"TAB2",#N/A,TRUE,"GENERAL";"TAB3",#N/A,TRUE,"GENERAL";"TAB4",#N/A,TRUE,"GENERAL";"TAB5",#N/A,TRUE,"GENERAL"}</definedName>
    <definedName name="hh">'[12]46W9'!#REF!</definedName>
    <definedName name="hhh">{"TAB1",#N/A,TRUE,"GENERAL";"TAB2",#N/A,TRUE,"GENERAL";"TAB3",#N/A,TRUE,"GENERAL";"TAB4",#N/A,TRUE,"GENERAL";"TAB5",#N/A,TRUE,"GENERAL"}</definedName>
    <definedName name="hhhhhh">{"via1",#N/A,TRUE,"general";"via2",#N/A,TRUE,"general";"via3",#N/A,TRUE,"general"}</definedName>
    <definedName name="hhhhhho">{"TAB1",#N/A,TRUE,"GENERAL";"TAB2",#N/A,TRUE,"GENERAL";"TAB3",#N/A,TRUE,"GENERAL";"TAB4",#N/A,TRUE,"GENERAL";"TAB5",#N/A,TRUE,"GENERAL"}</definedName>
    <definedName name="hhhhhpy">{"TAB1",#N/A,TRUE,"GENERAL";"TAB2",#N/A,TRUE,"GENERAL";"TAB3",#N/A,TRUE,"GENERAL";"TAB4",#N/A,TRUE,"GENERAL";"TAB5",#N/A,TRUE,"GENERAL"}</definedName>
    <definedName name="hhhhth">{"via1",#N/A,TRUE,"general";"via2",#N/A,TRUE,"general";"via3",#N/A,TRUE,"general"}</definedName>
    <definedName name="hhhyhyh">{"TAB1",#N/A,TRUE,"GENERAL";"TAB2",#N/A,TRUE,"GENERAL";"TAB3",#N/A,TRUE,"GENERAL";"TAB4",#N/A,TRUE,"GENERAL";"TAB5",#N/A,TRUE,"GENERAL"}</definedName>
    <definedName name="hhtrhreh">{"via1",#N/A,TRUE,"general";"via2",#N/A,TRUE,"general";"via3",#N/A,TRUE,"general"}</definedName>
    <definedName name="hjfg">{"via1",#N/A,TRUE,"general";"via2",#N/A,TRUE,"general";"via3",#N/A,TRUE,"general"}</definedName>
    <definedName name="hjgh">{"TAB1",#N/A,TRUE,"GENERAL";"TAB2",#N/A,TRUE,"GENERAL";"TAB3",#N/A,TRUE,"GENERAL";"TAB4",#N/A,TRUE,"GENERAL";"TAB5",#N/A,TRUE,"GENERAL"}</definedName>
    <definedName name="hjghj">{"TAB1",#N/A,TRUE,"GENERAL";"TAB2",#N/A,TRUE,"GENERAL";"TAB3",#N/A,TRUE,"GENERAL";"TAB4",#N/A,TRUE,"GENERAL";"TAB5",#N/A,TRUE,"GENERAL"}</definedName>
    <definedName name="hjhjhg">{"TAB1",#N/A,TRUE,"GENERAL";"TAB2",#N/A,TRUE,"GENERAL";"TAB3",#N/A,TRUE,"GENERAL";"TAB4",#N/A,TRUE,"GENERAL";"TAB5",#N/A,TRUE,"GENERAL"}</definedName>
    <definedName name="HJKH">{"via1",#N/A,TRUE,"general";"via2",#N/A,TRUE,"general";"via3",#N/A,TRUE,"general"}</definedName>
    <definedName name="hjkjk">{"via1",#N/A,TRUE,"general";"via2",#N/A,TRUE,"general";"via3",#N/A,TRUE,"general"}</definedName>
    <definedName name="hn">{"TAB1",#N/A,TRUE,"GENERAL";"TAB2",#N/A,TRUE,"GENERAL";"TAB3",#N/A,TRUE,"GENERAL";"TAB4",#N/A,TRUE,"GENERAL";"TAB5",#N/A,TRUE,"GENERAL"}</definedName>
    <definedName name="hoha">{"PYGT",#N/A,FALSE,"PYG";"ACTIT",#N/A,FALSE,"BCE_GRAL-ACTIVO";"PASIT",#N/A,FALSE,"BCE_GRAL-PASIVO-PATRIM";"CAJAT",#N/A,FALSE,"CAJA"}</definedName>
    <definedName name="hreer">{"TAB1",#N/A,TRUE,"GENERAL";"TAB2",#N/A,TRUE,"GENERAL";"TAB3",#N/A,TRUE,"GENERAL";"TAB4",#N/A,TRUE,"GENERAL";"TAB5",#N/A,TRUE,"GENERAL"}</definedName>
    <definedName name="hrhth">{"TAB1",#N/A,TRUE,"GENERAL";"TAB2",#N/A,TRUE,"GENERAL";"TAB3",#N/A,TRUE,"GENERAL";"TAB4",#N/A,TRUE,"GENERAL";"TAB5",#N/A,TRUE,"GENERAL"}</definedName>
    <definedName name="hrthtrh">{"TAB1",#N/A,TRUE,"GENERAL";"TAB2",#N/A,TRUE,"GENERAL";"TAB3",#N/A,TRUE,"GENERAL";"TAB4",#N/A,TRUE,"GENERAL";"TAB5",#N/A,TRUE,"GENERAL"}</definedName>
    <definedName name="hsfg">{"via1",#N/A,TRUE,"general";"via2",#N/A,TRUE,"general";"via3",#N/A,TRUE,"general"}</definedName>
    <definedName name="hthdrf">{"TAB1",#N/A,TRUE,"GENERAL";"TAB2",#N/A,TRUE,"GENERAL";"TAB3",#N/A,TRUE,"GENERAL";"TAB4",#N/A,TRUE,"GENERAL";"TAB5",#N/A,TRUE,"GENERAL"}</definedName>
    <definedName name="HTML_CodePage">1252</definedName>
    <definedName name="HTML_Control">{"'PACÍFICO12'!$A$1:$E$6"}</definedName>
    <definedName name="HTML_Description">""</definedName>
    <definedName name="HTML_Email">""</definedName>
    <definedName name="HTML_Header">"PACÍFICO12"</definedName>
    <definedName name="HTML_LastUpdate">"11/12/01"</definedName>
    <definedName name="HTML_LineAfter">FALSE</definedName>
    <definedName name="HTML_LineBefore">FALSE</definedName>
    <definedName name="HTML_Name">"GERENCIA DE SISTEMAS"</definedName>
    <definedName name="HTML_OBDlg2">TRUE</definedName>
    <definedName name="HTML_OBDlg4">TRUE</definedName>
    <definedName name="HTML_OS">0</definedName>
    <definedName name="HTML_PathFile">"\\Sap1002264\c\COMPAQ\HTML.htm"</definedName>
    <definedName name="HTML_Title">"Planeacion 2002-cto11"</definedName>
    <definedName name="HTML1_1">"'[06Cumplimiento1996.xls]GASTOS'!$A$3:$B$16"</definedName>
    <definedName name="HTML1_10">""</definedName>
    <definedName name="HTML1_11">1</definedName>
    <definedName name="HTML1_12">"c:\prueba.htm"</definedName>
    <definedName name="HTML1_2">1</definedName>
    <definedName name="HTML1_3">"06Cumplimiento1996"</definedName>
    <definedName name="HTML1_4">"GASTOS"</definedName>
    <definedName name="HTML1_5">""</definedName>
    <definedName name="HTML1_6">-4146</definedName>
    <definedName name="HTML1_7">-4146</definedName>
    <definedName name="HTML1_8">"16/12/1996"</definedName>
    <definedName name="HTML1_9">"JUAN CARLOS TORO VALDERRAMA"</definedName>
    <definedName name="HTML2_1">"'[INDICES.XLS]INDICES I'!$A$1:$K$36"</definedName>
    <definedName name="HTML2_10">""</definedName>
    <definedName name="HTML2_11">1</definedName>
    <definedName name="HTML2_12">"C:\Mis documentos\INDICESI.htm"</definedName>
    <definedName name="HTML2_2">1</definedName>
    <definedName name="HTML2_3">"INDICES"</definedName>
    <definedName name="HTML2_4">"INDICES I"</definedName>
    <definedName name="HTML2_5">""</definedName>
    <definedName name="HTML2_6">-4146</definedName>
    <definedName name="HTML2_7">-4146</definedName>
    <definedName name="HTML2_8">"5/02/1997"</definedName>
    <definedName name="HTML2_9">"JUAN CARLOS TORO VALDERRAMA"</definedName>
    <definedName name="HTML3_1">"'[INDICES.XLS]IPC NAL'!$A$4:$B$43"</definedName>
    <definedName name="HTML3_10">""</definedName>
    <definedName name="HTML3_11">1</definedName>
    <definedName name="HTML3_12">"C:\Mis documentos\IPCNAL.htm"</definedName>
    <definedName name="HTML3_2">1</definedName>
    <definedName name="HTML3_3">"INDICES"</definedName>
    <definedName name="HTML3_4">"IPC NAL"</definedName>
    <definedName name="HTML3_5">""</definedName>
    <definedName name="HTML3_6">-4146</definedName>
    <definedName name="HTML3_7">-4146</definedName>
    <definedName name="HTML3_8">"5/02/1997"</definedName>
    <definedName name="HTML3_9">"JUAN CARLOS TORO VALDERRAMA"</definedName>
    <definedName name="HTML4_1">"'[INDICES.XLS]IPC NAL'!$A$4:$C$43"</definedName>
    <definedName name="HTML4_10">""</definedName>
    <definedName name="HTML4_11">1</definedName>
    <definedName name="HTML4_12">"C:\Mis documentos\IPCNAL.htm"</definedName>
    <definedName name="HTML4_2">1</definedName>
    <definedName name="HTML4_3">"INDICES"</definedName>
    <definedName name="HTML4_4">"IPC NAL"</definedName>
    <definedName name="HTML4_5">""</definedName>
    <definedName name="HTML4_6">-4146</definedName>
    <definedName name="HTML4_7">-4146</definedName>
    <definedName name="HTML4_8">"5/02/1997"</definedName>
    <definedName name="HTML4_9">"JUAN CARLOS TORO VALDERRAMA"</definedName>
    <definedName name="HTML5_1">"'[INDICES.XLS]INDICES I'!$A$1:$I$36"</definedName>
    <definedName name="HTML5_10">""</definedName>
    <definedName name="HTML5_11">1</definedName>
    <definedName name="HTML5_12">"C:\Mis documentos\INDICESI.htm"</definedName>
    <definedName name="HTML5_2">1</definedName>
    <definedName name="HTML5_3">"INDICES"</definedName>
    <definedName name="HTML5_4">"INDICES I"</definedName>
    <definedName name="HTML5_5">""</definedName>
    <definedName name="HTML5_6">-4146</definedName>
    <definedName name="HTML5_7">-4146</definedName>
    <definedName name="HTML5_8">"5/02/1997"</definedName>
    <definedName name="HTML5_9">"JUAN CARLOS TORO VALDERRAMA"</definedName>
    <definedName name="HTML6_1">"'[INDICES.XLS]INDICES 1'!$A$3:$K$30"</definedName>
    <definedName name="HTML6_10">""</definedName>
    <definedName name="HTML6_11">1</definedName>
    <definedName name="HTML6_12">"C:\Mis documentos\INDICES1.htm"</definedName>
    <definedName name="HTML6_2">1</definedName>
    <definedName name="HTML6_3">"INDICES"</definedName>
    <definedName name="HTML6_4">"INDICES 1"</definedName>
    <definedName name="HTML6_5">""</definedName>
    <definedName name="HTML6_6">-4146</definedName>
    <definedName name="HTML6_7">-4146</definedName>
    <definedName name="HTML6_8">"5/02/1997"</definedName>
    <definedName name="HTML6_9">"JUAN CARLOS TORO VALDERRAMA"</definedName>
    <definedName name="HTMLCount">1</definedName>
    <definedName name="htryrt7">{"via1",#N/A,TRUE,"general";"via2",#N/A,TRUE,"general";"via3",#N/A,TRUE,"general"}</definedName>
    <definedName name="hyhjop">{"TAB1",#N/A,TRUE,"GENERAL";"TAB2",#N/A,TRUE,"GENERAL";"TAB3",#N/A,TRUE,"GENERAL";"TAB4",#N/A,TRUE,"GENERAL";"TAB5",#N/A,TRUE,"GENERAL"}</definedName>
    <definedName name="hyhyh">{"TAB1",#N/A,TRUE,"GENERAL";"TAB2",#N/A,TRUE,"GENERAL";"TAB3",#N/A,TRUE,"GENERAL";"TAB4",#N/A,TRUE,"GENERAL";"TAB5",#N/A,TRUE,"GENERAL"}</definedName>
    <definedName name="hytirs">{"via1",#N/A,TRUE,"general";"via2",#N/A,TRUE,"general";"via3",#N/A,TRUE,"general"}</definedName>
    <definedName name="I">{"PYGT",#N/A,FALSE,"PYG";"ACTIT",#N/A,FALSE,"BCE_GRAL-ACTIVO";"PASIT",#N/A,FALSE,"BCE_GRAL-PASIVO-PATRIM";"CAJAT",#N/A,FALSE,"CAJA"}</definedName>
    <definedName name="i8i">{"TAB1",#N/A,TRUE,"GENERAL";"TAB2",#N/A,TRUE,"GENERAL";"TAB3",#N/A,TRUE,"GENERAL";"TAB4",#N/A,TRUE,"GENERAL";"TAB5",#N/A,TRUE,"GENERAL"}</definedName>
    <definedName name="ii">{"TAB1",#N/A,TRUE,"GENERAL";"TAB2",#N/A,TRUE,"GENERAL";"TAB3",#N/A,TRUE,"GENERAL";"TAB4",#N/A,TRUE,"GENERAL";"TAB5",#N/A,TRUE,"GENERAL"}</definedName>
    <definedName name="iii">{"via1",#N/A,TRUE,"general";"via2",#N/A,TRUE,"general";"via3",#N/A,TRUE,"general"}</definedName>
    <definedName name="iiii">{"via1",#N/A,TRUE,"general";"via2",#N/A,TRUE,"general";"via3",#N/A,TRUE,"general"}</definedName>
    <definedName name="iiiiiiik">{"via1",#N/A,TRUE,"general";"via2",#N/A,TRUE,"general";"via3",#N/A,TRUE,"general"}</definedName>
    <definedName name="iiiiuh">{"TAB1",#N/A,TRUE,"GENERAL";"TAB2",#N/A,TRUE,"GENERAL";"TAB3",#N/A,TRUE,"GENERAL";"TAB4",#N/A,TRUE,"GENERAL";"TAB5",#N/A,TRUE,"GENERAL"}</definedName>
    <definedName name="iktgvfmu">{"TAB1",#N/A,TRUE,"GENERAL";"TAB2",#N/A,TRUE,"GENERAL";"TAB3",#N/A,TRUE,"GENERAL";"TAB4",#N/A,TRUE,"GENERAL";"TAB5",#N/A,TRUE,"GENERAL"}</definedName>
    <definedName name="INSUMOS">'[8]4.2-Insumos BASE'!$B$4:$H$122</definedName>
    <definedName name="INSUMOS_ENSAYOS">#REF!</definedName>
    <definedName name="INSUMOS_EQUIPOS">'[7]INSUMOS EQUIPOS'!$A$1:$D$107</definedName>
    <definedName name="INSUMOS_MANO_DE_OBRA">'[7]INSUMOS MANO DE OBRA'!$A$1:$I$63</definedName>
    <definedName name="INSUMOS_MATERIALES">'[7]INSUMOS MATERIALES'!$A$1:$D$528</definedName>
    <definedName name="INSUMOS_SERVICIOS">'[7]INSUMOS SERVICIOS'!$A$1:$D$53</definedName>
    <definedName name="INSUMOS_TRANSPORTES">'[7]INSUMOS TRANSPORTES'!$A$1:$D$47</definedName>
    <definedName name="INSUMOS2">#REF!</definedName>
    <definedName name="INTERVENTORIA">[1]G.G!#REF!</definedName>
    <definedName name="interventoria_2">#REF!</definedName>
    <definedName name="Items">[11]Items!$A$2:$D$72</definedName>
    <definedName name="ITEMS_DEF">[9]Items_def!$B$6:$E$70</definedName>
    <definedName name="IUI">{"TAB1",#N/A,TRUE,"GENERAL";"TAB2",#N/A,TRUE,"GENERAL";"TAB3",#N/A,TRUE,"GENERAL";"TAB4",#N/A,TRUE,"GENERAL";"TAB5",#N/A,TRUE,"GENERAL"}</definedName>
    <definedName name="iuit7">{"TAB1",#N/A,TRUE,"GENERAL";"TAB2",#N/A,TRUE,"GENERAL";"TAB3",#N/A,TRUE,"GENERAL";"TAB4",#N/A,TRUE,"GENERAL";"TAB5",#N/A,TRUE,"GENERAL"}</definedName>
    <definedName name="iul">{"via1",#N/A,TRUE,"general";"via2",#N/A,TRUE,"general";"via3",#N/A,TRUE,"general"}</definedName>
    <definedName name="iuouio">{"via1",#N/A,TRUE,"general";"via2",#N/A,TRUE,"general";"via3",#N/A,TRUE,"general"}</definedName>
    <definedName name="iuyi9">{"TAB1",#N/A,TRUE,"GENERAL";"TAB2",#N/A,TRUE,"GENERAL";"TAB3",#N/A,TRUE,"GENERAL";"TAB4",#N/A,TRUE,"GENERAL";"TAB5",#N/A,TRUE,"GENERAL"}</definedName>
    <definedName name="iyuiuyi">{"via1",#N/A,TRUE,"general";"via2",#N/A,TRUE,"general";"via3",#N/A,TRUE,"general"}</definedName>
    <definedName name="j">{"TAB1",#N/A,TRUE,"GENERAL";"TAB2",#N/A,TRUE,"GENERAL";"TAB3",#N/A,TRUE,"GENERAL";"TAB4",#N/A,TRUE,"GENERAL";"TAB5",#N/A,TRUE,"GENERAL"}</definedName>
    <definedName name="jd">{"via1",#N/A,TRUE,"general";"via2",#N/A,TRUE,"general";"via3",#N/A,TRUE,"general"}</definedName>
    <definedName name="jdh">{"TAB1",#N/A,TRUE,"GENERAL";"TAB2",#N/A,TRUE,"GENERAL";"TAB3",#N/A,TRUE,"GENERAL";"TAB4",#N/A,TRUE,"GENERAL";"TAB5",#N/A,TRUE,"GENERAL"}</definedName>
    <definedName name="jdhdh">[5]Presupuesto_Via_distribuidora!#REF!</definedName>
    <definedName name="jeytj">{"TAB1",#N/A,TRUE,"GENERAL";"TAB2",#N/A,TRUE,"GENERAL";"TAB3",#N/A,TRUE,"GENERAL";"TAB4",#N/A,TRUE,"GENERAL";"TAB5",#N/A,TRUE,"GENERAL"}</definedName>
    <definedName name="jfhjfrt">{"TAB1",#N/A,TRUE,"GENERAL";"TAB2",#N/A,TRUE,"GENERAL";"TAB3",#N/A,TRUE,"GENERAL";"TAB4",#N/A,TRUE,"GENERAL";"TAB5",#N/A,TRUE,"GENERAL"}</definedName>
    <definedName name="jgfj">{"via1",#N/A,TRUE,"general";"via2",#N/A,TRUE,"general";"via3",#N/A,TRUE,"general"}</definedName>
    <definedName name="jghj">{"TAB1",#N/A,TRUE,"GENERAL";"TAB2",#N/A,TRUE,"GENERAL";"TAB3",#N/A,TRUE,"GENERAL";"TAB4",#N/A,TRUE,"GENERAL";"TAB5",#N/A,TRUE,"GENERAL"}</definedName>
    <definedName name="jgj">{"TAB1",#N/A,TRUE,"GENERAL";"TAB2",#N/A,TRUE,"GENERAL";"TAB3",#N/A,TRUE,"GENERAL";"TAB4",#N/A,TRUE,"GENERAL";"TAB5",#N/A,TRUE,"GENERAL"}</definedName>
    <definedName name="jhg">{"TAB1",#N/A,TRUE,"GENERAL";"TAB2",#N/A,TRUE,"GENERAL";"TAB3",#N/A,TRUE,"GENERAL";"TAB4",#N/A,TRUE,"GENERAL";"TAB5",#N/A,TRUE,"GENERAL"}</definedName>
    <definedName name="jhjyj">{"via1",#N/A,TRUE,"general";"via2",#N/A,TRUE,"general";"via3",#N/A,TRUE,"general"}</definedName>
    <definedName name="JHK">{"TAB1",#N/A,TRUE,"GENERAL";"TAB2",#N/A,TRUE,"GENERAL";"TAB3",#N/A,TRUE,"GENERAL";"TAB4",#N/A,TRUE,"GENERAL";"TAB5",#N/A,TRUE,"GENERAL"}</definedName>
    <definedName name="jhkgjkvf">{"TAB1",#N/A,TRUE,"GENERAL";"TAB2",#N/A,TRUE,"GENERAL";"TAB3",#N/A,TRUE,"GENERAL";"TAB4",#N/A,TRUE,"GENERAL";"TAB5",#N/A,TRUE,"GENERAL"}</definedName>
    <definedName name="jj">{"via1",#N/A,TRUE,"general";"via2",#N/A,TRUE,"general";"via3",#N/A,TRUE,"general"}</definedName>
    <definedName name="jjfq">{"via1",#N/A,TRUE,"general";"via2",#N/A,TRUE,"general";"via3",#N/A,TRUE,"general"}</definedName>
    <definedName name="jjjhjddfg">{"via1",#N/A,TRUE,"general";"via2",#N/A,TRUE,"general";"via3",#N/A,TRUE,"general"}</definedName>
    <definedName name="jjjjju">{"via1",#N/A,TRUE,"general";"via2",#N/A,TRUE,"general";"via3",#N/A,TRUE,"general"}</definedName>
    <definedName name="jjujujty">{"TAB1",#N/A,TRUE,"GENERAL";"TAB2",#N/A,TRUE,"GENERAL";"TAB3",#N/A,TRUE,"GENERAL";"TAB4",#N/A,TRUE,"GENERAL";"TAB5",#N/A,TRUE,"GENERAL"}</definedName>
    <definedName name="jjyjy">{"via1",#N/A,TRUE,"general";"via2",#N/A,TRUE,"general";"via3",#N/A,TRUE,"general"}</definedName>
    <definedName name="jkk">{"TAB1",#N/A,TRUE,"GENERAL";"TAB2",#N/A,TRUE,"GENERAL";"TAB3",#N/A,TRUE,"GENERAL";"TAB4",#N/A,TRUE,"GENERAL";"TAB5",#N/A,TRUE,"GENERAL"}</definedName>
    <definedName name="jkl">{"TAB1",#N/A,TRUE,"GENERAL";"TAB2",#N/A,TRUE,"GENERAL";"TAB3",#N/A,TRUE,"GENERAL";"TAB4",#N/A,TRUE,"GENERAL";"TAB5",#N/A,TRUE,"GENERAL"}</definedName>
    <definedName name="JRYJ">{"via1",#N/A,TRUE,"general";"via2",#N/A,TRUE,"general";"via3",#N/A,TRUE,"general"}</definedName>
    <definedName name="jtyj">{"TAB1",#N/A,TRUE,"GENERAL";"TAB2",#N/A,TRUE,"GENERAL";"TAB3",#N/A,TRUE,"GENERAL";"TAB4",#N/A,TRUE,"GENERAL";"TAB5",#N/A,TRUE,"GENERAL"}</definedName>
    <definedName name="jtyry">{"TAB1",#N/A,TRUE,"GENERAL";"TAB2",#N/A,TRUE,"GENERAL";"TAB3",#N/A,TRUE,"GENERAL";"TAB4",#N/A,TRUE,"GENERAL";"TAB5",#N/A,TRUE,"GENERAL"}</definedName>
    <definedName name="juj">{"via1",#N/A,TRUE,"general";"via2",#N/A,TRUE,"general";"via3",#N/A,TRUE,"general"}</definedName>
    <definedName name="jujcx">{"via1",#N/A,TRUE,"general";"via2",#N/A,TRUE,"general";"via3",#N/A,TRUE,"general"}</definedName>
    <definedName name="jujuj">{"via1",#N/A,TRUE,"general";"via2",#N/A,TRUE,"general";"via3",#N/A,TRUE,"general"}</definedName>
    <definedName name="jujujuju">{"TAB1",#N/A,TRUE,"GENERAL";"TAB2",#N/A,TRUE,"GENERAL";"TAB3",#N/A,TRUE,"GENERAL";"TAB4",#N/A,TRUE,"GENERAL";"TAB5",#N/A,TRUE,"GENERAL"}</definedName>
    <definedName name="juuuhb">{"TAB1",#N/A,TRUE,"GENERAL";"TAB2",#N/A,TRUE,"GENERAL";"TAB3",#N/A,TRUE,"GENERAL";"TAB4",#N/A,TRUE,"GENERAL";"TAB5",#N/A,TRUE,"GENERAL"}</definedName>
    <definedName name="jyjt7">{"via1",#N/A,TRUE,"general";"via2",#N/A,TRUE,"general";"via3",#N/A,TRUE,"general"}</definedName>
    <definedName name="jyt">{"via1",#N/A,TRUE,"general";"via2",#N/A,TRUE,"general";"via3",#N/A,TRUE,"general"}</definedName>
    <definedName name="jytj">{"via1",#N/A,TRUE,"general";"via2",#N/A,TRUE,"general";"via3",#N/A,TRUE,"general"}</definedName>
    <definedName name="jyuju">{"via1",#N/A,TRUE,"general";"via2",#N/A,TRUE,"general";"via3",#N/A,TRUE,"general"}</definedName>
    <definedName name="jyujyuj">{"via1",#N/A,TRUE,"general";"via2",#N/A,TRUE,"general";"via3",#N/A,TRUE,"general"}</definedName>
    <definedName name="K">{"PYGT",#N/A,FALSE,"PYG";"ACTIT",#N/A,FALSE,"BCE_GRAL-ACTIVO";"PASIT",#N/A,FALSE,"BCE_GRAL-PASIVO-PATRIM";"CAJAT",#N/A,FALSE,"CAJA"}</definedName>
    <definedName name="KDL">{#N/A,#N/A,TRUE,"1842CWN0"}</definedName>
    <definedName name="KDL_1">{#N/A,#N/A,TRUE,"1842CWN0"}</definedName>
    <definedName name="KDL_2">{#N/A,#N/A,TRUE,"1842CWN0"}</definedName>
    <definedName name="KHGGH">{"via1",#N/A,TRUE,"general";"via2",#N/A,TRUE,"general";"via3",#N/A,TRUE,"general"}</definedName>
    <definedName name="khjk7">{"TAB1",#N/A,TRUE,"GENERAL";"TAB2",#N/A,TRUE,"GENERAL";"TAB3",#N/A,TRUE,"GENERAL";"TAB4",#N/A,TRUE,"GENERAL";"TAB5",#N/A,TRUE,"GENERAL"}</definedName>
    <definedName name="kikik">{"via1",#N/A,TRUE,"general";"via2",#N/A,TRUE,"general";"via3",#N/A,TRUE,"general"}</definedName>
    <definedName name="kjhkd">{"via1",#N/A,TRUE,"general";"via2",#N/A,TRUE,"general";"via3",#N/A,TRUE,"general"}</definedName>
    <definedName name="kjk">{"via1",#N/A,TRUE,"general";"via2",#N/A,TRUE,"general";"via3",#N/A,TRUE,"general"}</definedName>
    <definedName name="kjtrkjr">{"via1",#N/A,TRUE,"general";"via2",#N/A,TRUE,"general";"via3",#N/A,TRUE,"general"}</definedName>
    <definedName name="kkkki">{"via1",#N/A,TRUE,"general";"via2",#N/A,TRUE,"general";"via3",#N/A,TRUE,"general"}</definedName>
    <definedName name="kkkkkki">{"TAB1",#N/A,TRUE,"GENERAL";"TAB2",#N/A,TRUE,"GENERAL";"TAB3",#N/A,TRUE,"GENERAL";"TAB4",#N/A,TRUE,"GENERAL";"TAB5",#N/A,TRUE,"GENERAL"}</definedName>
    <definedName name="KO">#REF!</definedName>
    <definedName name="krtrk">{"via1",#N/A,TRUE,"general";"via2",#N/A,TRUE,"general";"via3",#N/A,TRUE,"general"}</definedName>
    <definedName name="kyr">{"TAB1",#N/A,TRUE,"GENERAL";"TAB2",#N/A,TRUE,"GENERAL";"TAB3",#N/A,TRUE,"GENERAL";"TAB4",#N/A,TRUE,"GENERAL";"TAB5",#N/A,TRUE,"GENERAL"}</definedName>
    <definedName name="liuoo">{"TAB1",#N/A,TRUE,"GENERAL";"TAB2",#N/A,TRUE,"GENERAL";"TAB3",#N/A,TRUE,"GENERAL";"TAB4",#N/A,TRUE,"GENERAL";"TAB5",#N/A,TRUE,"GENERAL"}</definedName>
    <definedName name="lkj">{"via1",#N/A,TRUE,"general";"via2",#N/A,TRUE,"general";"via3",#N/A,TRUE,"general"}</definedName>
    <definedName name="LKJLJK">{"TAB1",#N/A,TRUE,"GENERAL";"TAB2",#N/A,TRUE,"GENERAL";"TAB3",#N/A,TRUE,"GENERAL";"TAB4",#N/A,TRUE,"GENERAL";"TAB5",#N/A,TRUE,"GENERAL"}</definedName>
    <definedName name="lllllh">{"via1",#N/A,TRUE,"general";"via2",#N/A,TRUE,"general";"via3",#N/A,TRUE,"general"}</definedName>
    <definedName name="lllllllo">{"via1",#N/A,TRUE,"general";"via2",#N/A,TRUE,"general";"via3",#N/A,TRUE,"general"}</definedName>
    <definedName name="lo">{#N/A,#N/A,FALSE,"GRAFICO";#N/A,#N/A,FALSE,"CAJA (2)";#N/A,#N/A,FALSE,"TERCEROS-PROMEDIO";#N/A,#N/A,FALSE,"CAJA";#N/A,#N/A,FALSE,"INGRESOS1995-2003";#N/A,#N/A,FALSE,"GASTOS1995-2003"}</definedName>
    <definedName name="lolol">{"TAB1",#N/A,TRUE,"GENERAL";"TAB2",#N/A,TRUE,"GENERAL";"TAB3",#N/A,TRUE,"GENERAL";"TAB4",#N/A,TRUE,"GENERAL";"TAB5",#N/A,TRUE,"GENERAL"}</definedName>
    <definedName name="lplpl">{"via1",#N/A,TRUE,"general";"via2",#N/A,TRUE,"general";"via3",#N/A,TRUE,"general"}</definedName>
    <definedName name="lucy">{"TAB1",#N/A,TRUE,"GENERAL";"TAB2",#N/A,TRUE,"GENERAL";"TAB3",#N/A,TRUE,"GENERAL";"TAB4",#N/A,TRUE,"GENERAL";"TAB5",#N/A,TRUE,"GENERAL"}</definedName>
    <definedName name="mafdsf">{"via1",#N/A,TRUE,"general";"via2",#N/A,TRUE,"general";"via3",#N/A,TRUE,"general"}</definedName>
    <definedName name="mao">{"TAB1",#N/A,TRUE,"GENERAL";"TAB2",#N/A,TRUE,"GENERAL";"TAB3",#N/A,TRUE,"GENERAL";"TAB4",#N/A,TRUE,"GENERAL";"TAB5",#N/A,TRUE,"GENERAL"}</definedName>
    <definedName name="maow">{"via1",#N/A,TRUE,"general";"via2",#N/A,TRUE,"general";"via3",#N/A,TRUE,"general"}</definedName>
    <definedName name="MARAVILLA">{"PRES REHAB ARM-PER POR ITEMS  KM A KM",#N/A,TRUE,"Rehabilitacion Arm-Per"}</definedName>
    <definedName name="MarkP">{#N/A,#N/A,FALSE,"GRAFICO";#N/A,#N/A,FALSE,"CAJA (2)";#N/A,#N/A,FALSE,"TERCEROS-PROMEDIO";#N/A,#N/A,FALSE,"CAJA";#N/A,#N/A,FALSE,"INGRESOS1995-2003";#N/A,#N/A,FALSE,"GASTOS1995-2003"}</definedName>
    <definedName name="MARYLUZ">{"PRES REHAB ARM-PER POR ITEMS  KM A KM",#N/A,TRUE,"Rehabilitacion Arm-Per"}</definedName>
    <definedName name="masor">{"via1",#N/A,TRUE,"general";"via2",#N/A,TRUE,"general";"via3",#N/A,TRUE,"general"}</definedName>
    <definedName name="mdd">{"via1",#N/A,TRUE,"general";"via2",#N/A,TRUE,"general";"via3",#N/A,TRUE,"general"}</definedName>
    <definedName name="meg">{"TAB1",#N/A,TRUE,"GENERAL";"TAB2",#N/A,TRUE,"GENERAL";"TAB3",#N/A,TRUE,"GENERAL";"TAB4",#N/A,TRUE,"GENERAL";"TAB5",#N/A,TRUE,"GENERAL"}</definedName>
    <definedName name="MEMORIAS">[7]MEMORIAS!$A:$H</definedName>
    <definedName name="met">{#N/A,#N/A,TRUE,"1842CWN0"}</definedName>
    <definedName name="met_1">{#N/A,#N/A,TRUE,"1842CWN0"}</definedName>
    <definedName name="met_2">{#N/A,#N/A,TRUE,"1842CWN0"}</definedName>
    <definedName name="metal">{#N/A,#N/A,TRUE,"1842CWN0"}</definedName>
    <definedName name="metal_1">{#N/A,#N/A,TRUE,"1842CWN0"}</definedName>
    <definedName name="metal_2">{#N/A,#N/A,TRUE,"1842CWN0"}</definedName>
    <definedName name="mfgjrdt">{"TAB1",#N/A,TRUE,"GENERAL";"TAB2",#N/A,TRUE,"GENERAL";"TAB3",#N/A,TRUE,"GENERAL";"TAB4",#N/A,TRUE,"GENERAL";"TAB5",#N/A,TRUE,"GENERAL"}</definedName>
    <definedName name="mghm">{"via1",#N/A,TRUE,"general";"via2",#N/A,TRUE,"general";"via3",#N/A,TRUE,"general"}</definedName>
    <definedName name="mjmj">{"via1",#N/A,TRUE,"general";"via2",#N/A,TRUE,"general";"via3",#N/A,TRUE,"general"}</definedName>
    <definedName name="mjmjmn">{"via1",#N/A,TRUE,"general";"via2",#N/A,TRUE,"general";"via3",#N/A,TRUE,"general"}</definedName>
    <definedName name="mjnhgkio">{"via1",#N/A,TRUE,"general";"via2",#N/A,TRUE,"general";"via3",#N/A,TRUE,"general"}</definedName>
    <definedName name="mmjmjh">{"TAB1",#N/A,TRUE,"GENERAL";"TAB2",#N/A,TRUE,"GENERAL";"TAB3",#N/A,TRUE,"GENERAL";"TAB4",#N/A,TRUE,"GENERAL";"TAB5",#N/A,TRUE,"GENERAL"}</definedName>
    <definedName name="mmm">{"TAB1",#N/A,TRUE,"GENERAL";"TAB2",#N/A,TRUE,"GENERAL";"TAB3",#N/A,TRUE,"GENERAL";"TAB4",#N/A,TRUE,"GENERAL";"TAB5",#N/A,TRUE,"GENERAL"}</definedName>
    <definedName name="mmmh">{"via1",#N/A,TRUE,"general";"via2",#N/A,TRUE,"general";"via3",#N/A,TRUE,"general"}</definedName>
    <definedName name="mmmmmjyt">{"TAB1",#N/A,TRUE,"GENERAL";"TAB2",#N/A,TRUE,"GENERAL";"TAB3",#N/A,TRUE,"GENERAL";"TAB4",#N/A,TRUE,"GENERAL";"TAB5",#N/A,TRUE,"GENERAL"}</definedName>
    <definedName name="mmmmmmg">{"via1",#N/A,TRUE,"general";"via2",#N/A,TRUE,"general";"via3",#N/A,TRUE,"general"}</definedName>
    <definedName name="MN">{"via1",#N/A,TRUE,"general";"via2",#N/A,TRUE,"general";"via3",#N/A,TRUE,"general"}</definedName>
    <definedName name="MOdificad">#REF!</definedName>
    <definedName name="n">{"via1",#N/A,TRUE,"general";"via2",#N/A,TRUE,"general";"via3",#N/A,TRUE,"general"}</definedName>
    <definedName name="nbvnv">{"via1",#N/A,TRUE,"general";"via2",#N/A,TRUE,"general";"via3",#N/A,TRUE,"general"}</definedName>
    <definedName name="NDHS">{"TAB1",#N/A,TRUE,"GENERAL";"TAB2",#N/A,TRUE,"GENERAL";"TAB3",#N/A,TRUE,"GENERAL";"TAB4",#N/A,TRUE,"GENERAL";"TAB5",#N/A,TRUE,"GENERAL"}</definedName>
    <definedName name="nf">{"TAB1",#N/A,TRUE,"GENERAL";"TAB2",#N/A,TRUE,"GENERAL";"TAB3",#N/A,TRUE,"GENERAL";"TAB4",#N/A,TRUE,"GENERAL";"TAB5",#N/A,TRUE,"GENERAL"}</definedName>
    <definedName name="nfg">{"via1",#N/A,TRUE,"general";"via2",#N/A,TRUE,"general";"via3",#N/A,TRUE,"general"}</definedName>
    <definedName name="nfgn">{"via1",#N/A,TRUE,"general";"via2",#N/A,TRUE,"general";"via3",#N/A,TRUE,"general"}</definedName>
    <definedName name="ngdn">{"TAB1",#N/A,TRUE,"GENERAL";"TAB2",#N/A,TRUE,"GENERAL";"TAB3",#N/A,TRUE,"GENERAL";"TAB4",#N/A,TRUE,"GENERAL";"TAB5",#N/A,TRUE,"GENERAL"}</definedName>
    <definedName name="ngfh">{"via1",#N/A,TRUE,"general";"via2",#N/A,TRUE,"general";"via3",#N/A,TRUE,"general"}</definedName>
    <definedName name="nhn">{"via1",#N/A,TRUE,"general";"via2",#N/A,TRUE,"general";"via3",#N/A,TRUE,"general"}</definedName>
    <definedName name="nhncfgn">{"TAB1",#N/A,TRUE,"GENERAL";"TAB2",#N/A,TRUE,"GENERAL";"TAB3",#N/A,TRUE,"GENERAL";"TAB4",#N/A,TRUE,"GENERAL";"TAB5",#N/A,TRUE,"GENERAL"}</definedName>
    <definedName name="nhndr">{"via1",#N/A,TRUE,"general";"via2",#N/A,TRUE,"general";"via3",#N/A,TRUE,"general"}</definedName>
    <definedName name="nmmmm">{"via1",#N/A,TRUE,"general";"via2",#N/A,TRUE,"general";"via3",#N/A,TRUE,"general"}</definedName>
    <definedName name="NN">{"TAB1",#N/A,TRUE,"GENERAL";"TAB2",#N/A,TRUE,"GENERAL";"TAB3",#N/A,TRUE,"GENERAL";"TAB4",#N/A,TRUE,"GENERAL";"TAB5",#N/A,TRUE,"GENERAL"}</definedName>
    <definedName name="nndng">{"TAB1",#N/A,TRUE,"GENERAL";"TAB2",#N/A,TRUE,"GENERAL";"TAB3",#N/A,TRUE,"GENERAL";"TAB4",#N/A,TRUE,"GENERAL";"TAB5",#N/A,TRUE,"GENERAL"}</definedName>
    <definedName name="nnn">{"TAB1",#N/A,TRUE,"GENERAL";"TAB2",#N/A,TRUE,"GENERAL";"TAB3",#N/A,TRUE,"GENERAL";"TAB4",#N/A,TRUE,"GENERAL";"TAB5",#N/A,TRUE,"GENERAL"}</definedName>
    <definedName name="nnnhd">{"via1",#N/A,TRUE,"general";"via2",#N/A,TRUE,"general";"via3",#N/A,TRUE,"general"}</definedName>
    <definedName name="nnnnn">{"via1",#N/A,TRUE,"general";"via2",#N/A,TRUE,"general";"via3",#N/A,TRUE,"general"}</definedName>
    <definedName name="nnnnnd">{"TAB1",#N/A,TRUE,"GENERAL";"TAB2",#N/A,TRUE,"GENERAL";"TAB3",#N/A,TRUE,"GENERAL";"TAB4",#N/A,TRUE,"GENERAL";"TAB5",#N/A,TRUE,"GENERAL"}</definedName>
    <definedName name="nnnnnf">{"TAB1",#N/A,TRUE,"GENERAL";"TAB2",#N/A,TRUE,"GENERAL";"TAB3",#N/A,TRUE,"GENERAL";"TAB4",#N/A,TRUE,"GENERAL";"TAB5",#N/A,TRUE,"GENERAL"}</definedName>
    <definedName name="nnnnnh">{"via1",#N/A,TRUE,"general";"via2",#N/A,TRUE,"general";"via3",#N/A,TRUE,"general"}</definedName>
    <definedName name="NO">{"PYGT",#N/A,FALSE,"PYG";"ACTIT",#N/A,FALSE,"BCE_GRAL-ACTIVO";"PASIT",#N/A,FALSE,"BCE_GRAL-PASIVO-PATRIM";"CAJAT",#N/A,FALSE,"CAJA"}</definedName>
    <definedName name="nxn">{"via1",#N/A,TRUE,"general";"via2",#N/A,TRUE,"general";"via3",#N/A,TRUE,"general"}</definedName>
    <definedName name="ñpñpñ">{"via1",#N/A,TRUE,"general";"via2",#N/A,TRUE,"general";"via3",#N/A,TRUE,"general"}</definedName>
    <definedName name="o9o9">{"via1",#N/A,TRUE,"general";"via2",#N/A,TRUE,"general";"via3",#N/A,TRUE,"general"}</definedName>
    <definedName name="oera">{#N/A,#N/A,FALSE,"Aging Summary";#N/A,#N/A,FALSE,"Ratio Analysis";#N/A,#N/A,FALSE,"Test 120 Day Accts";#N/A,#N/A,FALSE,"Tickmarks"}</definedName>
    <definedName name="OFICIAL">'[11]4.3-Factor Prest'!$C$41</definedName>
    <definedName name="oiret">{"TAB1",#N/A,TRUE,"GENERAL";"TAB2",#N/A,TRUE,"GENERAL";"TAB3",#N/A,TRUE,"GENERAL";"TAB4",#N/A,TRUE,"GENERAL";"TAB5",#N/A,TRUE,"GENERAL"}</definedName>
    <definedName name="oirgrth">{"TAB1",#N/A,TRUE,"GENERAL";"TAB2",#N/A,TRUE,"GENERAL";"TAB3",#N/A,TRUE,"GENERAL";"TAB4",#N/A,TRUE,"GENERAL";"TAB5",#N/A,TRUE,"GENERAL"}</definedName>
    <definedName name="OIUOIU">{"via1",#N/A,TRUE,"general";"via2",#N/A,TRUE,"general";"via3",#N/A,TRUE,"general"}</definedName>
    <definedName name="ooo">{"via1",#N/A,TRUE,"general";"via2",#N/A,TRUE,"general";"via3",#N/A,TRUE,"general"}</definedName>
    <definedName name="ooooiii">{"TAB1",#N/A,TRUE,"GENERAL";"TAB2",#N/A,TRUE,"GENERAL";"TAB3",#N/A,TRUE,"GENERAL";"TAB4",#N/A,TRUE,"GENERAL";"TAB5",#N/A,TRUE,"GENERAL"}</definedName>
    <definedName name="oooos">{"via1",#N/A,TRUE,"general";"via2",#N/A,TRUE,"general";"via3",#N/A,TRUE,"general"}</definedName>
    <definedName name="p0p0">{"via1",#N/A,TRUE,"general";"via2",#N/A,TRUE,"general";"via3",#N/A,TRUE,"general"}</definedName>
    <definedName name="particulares1">{#N/A,#N/A,FALSE,"Aging Summary";#N/A,#N/A,FALSE,"Ratio Analysis";#N/A,#N/A,FALSE,"Test 120 Day Accts";#N/A,#N/A,FALSE,"Tickmarks"}</definedName>
    <definedName name="PESOS">#REF!</definedName>
    <definedName name="PKHK">{"TAB1",#N/A,TRUE,"GENERAL";"TAB2",#N/A,TRUE,"GENERAL";"TAB3",#N/A,TRUE,"GENERAL";"TAB4",#N/A,TRUE,"GENERAL";"TAB5",#N/A,TRUE,"GENERAL"}</definedName>
    <definedName name="pkj">{"TAB1",#N/A,TRUE,"GENERAL";"TAB2",#N/A,TRUE,"GENERAL";"TAB3",#N/A,TRUE,"GENERAL";"TAB4",#N/A,TRUE,"GENERAL";"TAB5",#N/A,TRUE,"GENERAL"}</definedName>
    <definedName name="PL">{"TAB1",#N/A,TRUE,"GENERAL";"TAB2",#N/A,TRUE,"GENERAL";"TAB3",#N/A,TRUE,"GENERAL";"TAB4",#N/A,TRUE,"GENERAL";"TAB5",#N/A,TRUE,"GENERAL"}</definedName>
    <definedName name="PLAD">{"TAB1",#N/A,TRUE,"GENERAL";"TAB2",#N/A,TRUE,"GENERAL";"TAB3",#N/A,TRUE,"GENERAL";"TAB4",#N/A,TRUE,"GENERAL";"TAB5",#N/A,TRUE,"GENERAL"}</definedName>
    <definedName name="PLPLUNN">{"TAB1",#N/A,TRUE,"GENERAL";"TAB2",#N/A,TRUE,"GENERAL";"TAB3",#N/A,TRUE,"GENERAL";"TAB4",#N/A,TRUE,"GENERAL";"TAB5",#N/A,TRUE,"GENERAL"}</definedName>
    <definedName name="POIUP">{"via1",#N/A,TRUE,"general";"via2",#N/A,TRUE,"general";"via3",#N/A,TRUE,"general"}</definedName>
    <definedName name="popop">{"via1",#N/A,TRUE,"general";"via2",#N/A,TRUE,"general";"via3",#N/A,TRUE,"general"}</definedName>
    <definedName name="popp">{"via1",#N/A,TRUE,"general";"via2",#N/A,TRUE,"general";"via3",#N/A,TRUE,"general"}</definedName>
    <definedName name="popvds">{"TAB1",#N/A,TRUE,"GENERAL";"TAB2",#N/A,TRUE,"GENERAL";"TAB3",#N/A,TRUE,"GENERAL";"TAB4",#N/A,TRUE,"GENERAL";"TAB5",#N/A,TRUE,"GENERAL"}</definedName>
    <definedName name="pouig">{"via1",#N/A,TRUE,"general";"via2",#N/A,TRUE,"general";"via3",#N/A,TRUE,"general"}</definedName>
    <definedName name="ppppp9">{"via1",#N/A,TRUE,"general";"via2",#N/A,TRUE,"general";"via3",#N/A,TRUE,"general"}</definedName>
    <definedName name="pppppd">{"TAB1",#N/A,TRUE,"GENERAL";"TAB2",#N/A,TRUE,"GENERAL";"TAB3",#N/A,TRUE,"GENERAL";"TAB4",#N/A,TRUE,"GENERAL";"TAB5",#N/A,TRUE,"GENERAL"}</definedName>
    <definedName name="PPTO_BAN">'[9]2.3-Ppto Ban'!$B$6:$I$63</definedName>
    <definedName name="PPTO_COC">'[9]2.2-Ppto Coc'!$B$6:$I$58</definedName>
    <definedName name="PPTO_HAB">'[9]2.1-Ppto Hab'!$B$6:$I$47</definedName>
    <definedName name="PPTO_UNION">'[8]2-Presupuesto'!$B$5:$I$75</definedName>
    <definedName name="PPTO_VNR">#REF!</definedName>
    <definedName name="PPTO_VNRM">'[13]2.2-Ppto VNRM'!$B$6:$I$83</definedName>
    <definedName name="PPTO_VNRMST">#REF!</definedName>
    <definedName name="PPTO_VNRST">'[13]2.3-Ppto VNR sin trat'!$B$6:$I$88</definedName>
    <definedName name="PptoBenef">#REF!</definedName>
    <definedName name="PptoMVR">#REF!</definedName>
    <definedName name="pqroj">{"via1",#N/A,TRUE,"general";"via2",#N/A,TRUE,"general";"via3",#N/A,TRUE,"general"}</definedName>
    <definedName name="Presupuesto">[14]OCTUBRE!#REF!</definedName>
    <definedName name="PRIMER">{"via1",#N/A,TRUE,"general";"via2",#N/A,TRUE,"general";"via3",#N/A,TRUE,"general"}</definedName>
    <definedName name="PRIMET">{"TAB1",#N/A,TRUE,"GENERAL";"TAB2",#N/A,TRUE,"GENERAL";"TAB3",#N/A,TRUE,"GENERAL";"TAB4",#N/A,TRUE,"GENERAL";"TAB5",#N/A,TRUE,"GENERAL"}</definedName>
    <definedName name="PROG">#REF!</definedName>
    <definedName name="PROVISIONALES">#REF!</definedName>
    <definedName name="ptope">{"TAB1",#N/A,TRUE,"GENERAL";"TAB2",#N/A,TRUE,"GENERAL";"TAB3",#N/A,TRUE,"GENERAL";"TAB4",#N/A,TRUE,"GENERAL";"TAB5",#N/A,TRUE,"GENERAL"}</definedName>
    <definedName name="ptopes">{"via1",#N/A,TRUE,"general";"via2",#N/A,TRUE,"general";"via3",#N/A,TRUE,"general"}</definedName>
    <definedName name="q">{"via1",#N/A,TRUE,"general";"via2",#N/A,TRUE,"general";"via3",#N/A,TRUE,"general"}</definedName>
    <definedName name="q1q1q">{"via1",#N/A,TRUE,"general";"via2",#N/A,TRUE,"general";"via3",#N/A,TRUE,"general"}</definedName>
    <definedName name="qaedtguj">{"via1",#N/A,TRUE,"general";"via2",#N/A,TRUE,"general";"via3",#N/A,TRUE,"general"}</definedName>
    <definedName name="QAQSWS">{"via1",#N/A,TRUE,"general";"via2",#N/A,TRUE,"general";"via3",#N/A,TRUE,"general"}</definedName>
    <definedName name="qaqwwxcr">{"via1",#N/A,TRUE,"general";"via2",#N/A,TRUE,"general";"via3",#N/A,TRUE,"general"}</definedName>
    <definedName name="qedcd">{"via1",#N/A,TRUE,"general";"via2",#N/A,TRUE,"general";"via3",#N/A,TRUE,"general"}</definedName>
    <definedName name="qeqewe">{"TAB1",#N/A,TRUE,"GENERAL";"TAB2",#N/A,TRUE,"GENERAL";"TAB3",#N/A,TRUE,"GENERAL";"TAB4",#N/A,TRUE,"GENERAL";"TAB5",#N/A,TRUE,"GENERAL"}</definedName>
    <definedName name="qewj">{"via1",#N/A,TRUE,"general";"via2",#N/A,TRUE,"general";"via3",#N/A,TRUE,"general"}</definedName>
    <definedName name="QQQQQQQ">{TRUE,TRUE,-1.25,-16.25,772.5,492.75,FALSE,FALSE,TRUE,FALSE,0,1,#N/A,574,#N/A,15.5208333333333,45.1538461538462,1,FALSE,FALSE,3,TRUE,1,FALSE,75,"Swvu.TAB4.","ACwvu.TAB4.",39,FALSE,FALSE,0.65,0.55,0.5,0.71,2,"","&amp;L&amp;8Adendo No. 6_x000D_&amp;R&amp;8Página 5.&amp;P",TRUE,FALSE,FALSE,FALSE,1,100,#N/A,#N/A,"=R574C1:R842C9","=R564:R573",#N/A,#N/A,FALSE,FALSE,TRUE,1,300,300,FALSE,FALSE,TRUE,TRUE,TRUE}</definedName>
    <definedName name="qqqqqw">{"via1",#N/A,TRUE,"general";"via2",#N/A,TRUE,"general";"via3",#N/A,TRUE,"general"}</definedName>
    <definedName name="qw">{"via1",#N/A,TRUE,"general";"via2",#N/A,TRUE,"general";"via3",#N/A,TRUE,"general"}</definedName>
    <definedName name="qwdas2">{"via1",#N/A,TRUE,"general";"via2",#N/A,TRUE,"general";"via3",#N/A,TRUE,"general"}</definedName>
    <definedName name="qweqe">{"TAB1",#N/A,TRUE,"GENERAL";"TAB2",#N/A,TRUE,"GENERAL";"TAB3",#N/A,TRUE,"GENERAL";"TAB4",#N/A,TRUE,"GENERAL";"TAB5",#N/A,TRUE,"GENERAL"}</definedName>
    <definedName name="qwqwqwj">{"TAB1",#N/A,TRUE,"GENERAL";"TAB2",#N/A,TRUE,"GENERAL";"TAB3",#N/A,TRUE,"GENERAL";"TAB4",#N/A,TRUE,"GENERAL";"TAB5",#N/A,TRUE,"GENERAL"}</definedName>
    <definedName name="rege">{"TAB1",#N/A,TRUE,"GENERAL";"TAB2",#N/A,TRUE,"GENERAL";"TAB3",#N/A,TRUE,"GENERAL";"TAB4",#N/A,TRUE,"GENERAL";"TAB5",#N/A,TRUE,"GENERAL"}</definedName>
    <definedName name="regresd">{"TAB1",#N/A,TRUE,"GENERAL";"TAB2",#N/A,TRUE,"GENERAL";"TAB3",#N/A,TRUE,"GENERAL";"TAB4",#N/A,TRUE,"GENERAL";"TAB5",#N/A,TRUE,"GENERAL"}</definedName>
    <definedName name="regthio">{"TAB1",#N/A,TRUE,"GENERAL";"TAB2",#N/A,TRUE,"GENERAL";"TAB3",#N/A,TRUE,"GENERAL";"TAB4",#N/A,TRUE,"GENERAL";"TAB5",#N/A,TRUE,"GENERAL"}</definedName>
    <definedName name="REJHE">{"via1",#N/A,TRUE,"general";"via2",#N/A,TRUE,"general";"via3",#N/A,TRUE,"general"}</definedName>
    <definedName name="rer">{"via1",#N/A,TRUE,"general";"via2",#N/A,TRUE,"general";"via3",#N/A,TRUE,"general"}</definedName>
    <definedName name="rererw">{"TAB1",#N/A,TRUE,"GENERAL";"TAB2",#N/A,TRUE,"GENERAL";"TAB3",#N/A,TRUE,"GENERAL";"TAB4",#N/A,TRUE,"GENERAL";"TAB5",#N/A,TRUE,"GENERAL"}</definedName>
    <definedName name="rerg">{"TAB1",#N/A,TRUE,"GENERAL";"TAB2",#N/A,TRUE,"GENERAL";"TAB3",#N/A,TRUE,"GENERAL";"TAB4",#N/A,TRUE,"GENERAL";"TAB5",#N/A,TRUE,"GENERAL"}</definedName>
    <definedName name="rerrrrw">{"TAB1",#N/A,TRUE,"GENERAL";"TAB2",#N/A,TRUE,"GENERAL";"TAB3",#N/A,TRUE,"GENERAL";"TAB4",#N/A,TRUE,"GENERAL";"TAB5",#N/A,TRUE,"GENERAL"}</definedName>
    <definedName name="res">{#N/A,#N/A,FALSE,"GRAFICO";#N/A,#N/A,FALSE,"CAJA (2)";#N/A,#N/A,FALSE,"TERCEROS-PROMEDIO";#N/A,#N/A,FALSE,"CAJA";#N/A,#N/A,FALSE,"INGRESOS1995-2003";#N/A,#N/A,FALSE,"GASTOS1995-2003"}</definedName>
    <definedName name="RETTRE">{"via1",#N/A,TRUE,"general";"via2",#N/A,TRUE,"general";"via3",#N/A,TRUE,"general"}</definedName>
    <definedName name="rety">{"TAB1",#N/A,TRUE,"GENERAL";"TAB2",#N/A,TRUE,"GENERAL";"TAB3",#N/A,TRUE,"GENERAL";"TAB4",#N/A,TRUE,"GENERAL";"TAB5",#N/A,TRUE,"GENERAL"}</definedName>
    <definedName name="rewfreg">{"via1",#N/A,TRUE,"general";"via2",#N/A,TRUE,"general";"via3",#N/A,TRUE,"general"}</definedName>
    <definedName name="rewr">{"via1",#N/A,TRUE,"general";"via2",#N/A,TRUE,"general";"via3",#N/A,TRUE,"general"}</definedName>
    <definedName name="REWWER">{"TAB1",#N/A,TRUE,"GENERAL";"TAB2",#N/A,TRUE,"GENERAL";"TAB3",#N/A,TRUE,"GENERAL";"TAB4",#N/A,TRUE,"GENERAL";"TAB5",#N/A,TRUE,"GENERAL"}</definedName>
    <definedName name="reyepoi">{"TAB1",#N/A,TRUE,"GENERAL";"TAB2",#N/A,TRUE,"GENERAL";"TAB3",#N/A,TRUE,"GENERAL";"TAB4",#N/A,TRUE,"GENERAL";"TAB5",#N/A,TRUE,"GENERAL"}</definedName>
    <definedName name="reyety">{"via1",#N/A,TRUE,"general";"via2",#N/A,TRUE,"general";"via3",#N/A,TRUE,"general"}</definedName>
    <definedName name="reyty">{"via1",#N/A,TRUE,"general";"via2",#N/A,TRUE,"general";"via3",#N/A,TRUE,"general"}</definedName>
    <definedName name="reyyt">{"via1",#N/A,TRUE,"general";"via2",#N/A,TRUE,"general";"via3",#N/A,TRUE,"general"}</definedName>
    <definedName name="rfhnhjyu">{"TAB1",#N/A,TRUE,"GENERAL";"TAB2",#N/A,TRUE,"GENERAL";"TAB3",#N/A,TRUE,"GENERAL";"TAB4",#N/A,TRUE,"GENERAL";"TAB5",#N/A,TRUE,"GENERAL"}</definedName>
    <definedName name="rfrf">{"via1",#N/A,TRUE,"general";"via2",#N/A,TRUE,"general";"via3",#N/A,TRUE,"general"}</definedName>
    <definedName name="rge">{"via1",#N/A,TRUE,"general";"via2",#N/A,TRUE,"general";"via3",#N/A,TRUE,"general"}</definedName>
    <definedName name="rgegg">{"via1",#N/A,TRUE,"general";"via2",#N/A,TRUE,"general";"via3",#N/A,TRUE,"general"}</definedName>
    <definedName name="rhh">{"TAB1",#N/A,TRUE,"GENERAL";"TAB2",#N/A,TRUE,"GENERAL";"TAB3",#N/A,TRUE,"GENERAL";"TAB4",#N/A,TRUE,"GENERAL";"TAB5",#N/A,TRUE,"GENERAL"}</definedName>
    <definedName name="rhrtd">{"TAB1",#N/A,TRUE,"GENERAL";"TAB2",#N/A,TRUE,"GENERAL";"TAB3",#N/A,TRUE,"GENERAL";"TAB4",#N/A,TRUE,"GENERAL";"TAB5",#N/A,TRUE,"GENERAL"}</definedName>
    <definedName name="rhtry">{"TAB1",#N/A,TRUE,"GENERAL";"TAB2",#N/A,TRUE,"GENERAL";"TAB3",#N/A,TRUE,"GENERAL";"TAB4",#N/A,TRUE,"GENERAL";"TAB5",#N/A,TRUE,"GENERAL"}</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5</definedName>
    <definedName name="RiskMinimizeOnStart">FALSE</definedName>
    <definedName name="RiskMonitorConvergence">FALSE</definedName>
    <definedName name="RiskMultipleCPUSupportEnabled">TRUE</definedName>
    <definedName name="RiskNumIterations">10000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tandardRecalc">1</definedName>
    <definedName name="RiskUpdateDisplay">FALSE</definedName>
    <definedName name="RiskUseDifferentSeedForEachSim">FALSE</definedName>
    <definedName name="RiskUseFixedSeed">FALSE</definedName>
    <definedName name="RiskUseMultipleCPUs">TRUE</definedName>
    <definedName name="rj">{"TAB1",#N/A,TRUE,"GENERAL";"TAB2",#N/A,TRUE,"GENERAL";"TAB3",#N/A,TRUE,"GENERAL";"TAB4",#N/A,TRUE,"GENERAL";"TAB5",#N/A,TRUE,"GENERAL"}</definedName>
    <definedName name="rjjth">{"TAB1",#N/A,TRUE,"GENERAL";"TAB2",#N/A,TRUE,"GENERAL";"TAB3",#N/A,TRUE,"GENERAL";"TAB4",#N/A,TRUE,"GENERAL";"TAB5",#N/A,TRUE,"GENERAL"}</definedName>
    <definedName name="rjy">{"via1",#N/A,TRUE,"general";"via2",#N/A,TRUE,"general";"via3",#N/A,TRUE,"general"}</definedName>
    <definedName name="rkjyk">{"TAB1",#N/A,TRUE,"GENERAL";"TAB2",#N/A,TRUE,"GENERAL";"TAB3",#N/A,TRUE,"GENERAL";"TAB4",#N/A,TRUE,"GENERAL";"TAB5",#N/A,TRUE,"GENERAL"}</definedName>
    <definedName name="rkru">{"via1",#N/A,TRUE,"general";"via2",#N/A,TRUE,"general";"via3",#N/A,TRUE,"general"}</definedName>
    <definedName name="rky">{"TAB1",#N/A,TRUE,"GENERAL";"TAB2",#N/A,TRUE,"GENERAL";"TAB3",#N/A,TRUE,"GENERAL";"TAB4",#N/A,TRUE,"GENERAL";"TAB5",#N/A,TRUE,"GENERAL"}</definedName>
    <definedName name="rrr">{"via1",#N/A,TRUE,"general";"via2",#N/A,TRUE,"general";"via3",#N/A,TRUE,"general"}</definedName>
    <definedName name="rrrrrb">{"via1",#N/A,TRUE,"general";"via2",#N/A,TRUE,"general";"via3",#N/A,TRUE,"general"}</definedName>
    <definedName name="rrrrrrre">{"TAB1",#N/A,TRUE,"GENERAL";"TAB2",#N/A,TRUE,"GENERAL";"TAB3",#N/A,TRUE,"GENERAL";"TAB4",#N/A,TRUE,"GENERAL";"TAB5",#N/A,TRUE,"GENERAL"}</definedName>
    <definedName name="rrrrt">{"via1",#N/A,TRUE,"general";"via2",#N/A,TRUE,"general";"via3",#N/A,TRUE,"general"}</definedName>
    <definedName name="rsdgsd5">{"TAB1",#N/A,TRUE,"GENERAL";"TAB2",#N/A,TRUE,"GENERAL";"TAB3",#N/A,TRUE,"GENERAL";"TAB4",#N/A,TRUE,"GENERAL";"TAB5",#N/A,TRUE,"GENERAL"}</definedName>
    <definedName name="rt">{"TAB1",#N/A,TRUE,"GENERAL";"TAB2",#N/A,TRUE,"GENERAL";"TAB3",#N/A,TRUE,"GENERAL";"TAB4",#N/A,TRUE,"GENERAL";"TAB5",#N/A,TRUE,"GENERAL"}</definedName>
    <definedName name="rte">{"TAB1",#N/A,TRUE,"GENERAL";"TAB2",#N/A,TRUE,"GENERAL";"TAB3",#N/A,TRUE,"GENERAL";"TAB4",#N/A,TRUE,"GENERAL";"TAB5",#N/A,TRUE,"GENERAL"}</definedName>
    <definedName name="rteg">{"via1",#N/A,TRUE,"general";"via2",#N/A,TRUE,"general";"via3",#N/A,TRUE,"general"}</definedName>
    <definedName name="rtert">{"TAB1",#N/A,TRUE,"GENERAL";"TAB2",#N/A,TRUE,"GENERAL";"TAB3",#N/A,TRUE,"GENERAL";"TAB4",#N/A,TRUE,"GENERAL";"TAB5",#N/A,TRUE,"GENERAL"}</definedName>
    <definedName name="rtes">{"via1",#N/A,TRUE,"general";"via2",#N/A,TRUE,"general";"via3",#N/A,TRUE,"general"}</definedName>
    <definedName name="rtewth">{"TAB1",#N/A,TRUE,"GENERAL";"TAB2",#N/A,TRUE,"GENERAL";"TAB3",#N/A,TRUE,"GENERAL";"TAB4",#N/A,TRUE,"GENERAL";"TAB5",#N/A,TRUE,"GENERAL"}</definedName>
    <definedName name="rthjtj">{"TAB1",#N/A,TRUE,"GENERAL";"TAB2",#N/A,TRUE,"GENERAL";"TAB3",#N/A,TRUE,"GENERAL";"TAB4",#N/A,TRUE,"GENERAL";"TAB5",#N/A,TRUE,"GENERAL"}</definedName>
    <definedName name="rthrthg">{"via1",#N/A,TRUE,"general";"via2",#N/A,TRUE,"general";"via3",#N/A,TRUE,"general"}</definedName>
    <definedName name="rthtrh">{"via1",#N/A,TRUE,"general";"via2",#N/A,TRUE,"general";"via3",#N/A,TRUE,"general"}</definedName>
    <definedName name="rtkk">{"via1",#N/A,TRUE,"general";"via2",#N/A,TRUE,"general";"via3",#N/A,TRUE,"general"}</definedName>
    <definedName name="rttthy">{"via1",#N/A,TRUE,"general";"via2",#N/A,TRUE,"general";"via3",#N/A,TRUE,"general"}</definedName>
    <definedName name="rtu">{"via1",#N/A,TRUE,"general";"via2",#N/A,TRUE,"general";"via3",#N/A,TRUE,"general"}</definedName>
    <definedName name="rtug">{"TAB1",#N/A,TRUE,"GENERAL";"TAB2",#N/A,TRUE,"GENERAL";"TAB3",#N/A,TRUE,"GENERAL";"TAB4",#N/A,TRUE,"GENERAL";"TAB5",#N/A,TRUE,"GENERAL"}</definedName>
    <definedName name="rtugsd">{"TAB1",#N/A,TRUE,"GENERAL";"TAB2",#N/A,TRUE,"GENERAL";"TAB3",#N/A,TRUE,"GENERAL";"TAB4",#N/A,TRUE,"GENERAL";"TAB5",#N/A,TRUE,"GENERAL"}</definedName>
    <definedName name="rturtu">{"via1",#N/A,TRUE,"general";"via2",#N/A,TRUE,"general";"via3",#N/A,TRUE,"general"}</definedName>
    <definedName name="rturu">{"via1",#N/A,TRUE,"general";"via2",#N/A,TRUE,"general";"via3",#N/A,TRUE,"general"}</definedName>
    <definedName name="rtut">{"via1",#N/A,TRUE,"general";"via2",#N/A,TRUE,"general";"via3",#N/A,TRUE,"general"}</definedName>
    <definedName name="rtutru">{"via1",#N/A,TRUE,"general";"via2",#N/A,TRUE,"general";"via3",#N/A,TRUE,"general"}</definedName>
    <definedName name="rtuy">{"via1",#N/A,TRUE,"general";"via2",#N/A,TRUE,"general";"via3",#N/A,TRUE,"general"}</definedName>
    <definedName name="rtyhr">{"TAB1",#N/A,TRUE,"GENERAL";"TAB2",#N/A,TRUE,"GENERAL";"TAB3",#N/A,TRUE,"GENERAL";"TAB4",#N/A,TRUE,"GENERAL";"TAB5",#N/A,TRUE,"GENERAL"}</definedName>
    <definedName name="rtym">{"via1",#N/A,TRUE,"general";"via2",#N/A,TRUE,"general";"via3",#N/A,TRUE,"general"}</definedName>
    <definedName name="rtyrey">{"TAB1",#N/A,TRUE,"GENERAL";"TAB2",#N/A,TRUE,"GENERAL";"TAB3",#N/A,TRUE,"GENERAL";"TAB4",#N/A,TRUE,"GENERAL";"TAB5",#N/A,TRUE,"GENERAL"}</definedName>
    <definedName name="rtyrh">{"via1",#N/A,TRUE,"general";"via2",#N/A,TRUE,"general";"via3",#N/A,TRUE,"general"}</definedName>
    <definedName name="RTYRTY">{"via1",#N/A,TRUE,"general";"via2",#N/A,TRUE,"general";"via3",#N/A,TRUE,"general"}</definedName>
    <definedName name="rtyt">{"TAB1",#N/A,TRUE,"GENERAL";"TAB2",#N/A,TRUE,"GENERAL";"TAB3",#N/A,TRUE,"GENERAL";"TAB4",#N/A,TRUE,"GENERAL";"TAB5",#N/A,TRUE,"GENERAL"}</definedName>
    <definedName name="rtytry">{"via1",#N/A,TRUE,"general";"via2",#N/A,TRUE,"general";"via3",#N/A,TRUE,"general"}</definedName>
    <definedName name="ruru">{"TAB1",#N/A,TRUE,"GENERAL";"TAB2",#N/A,TRUE,"GENERAL";"TAB3",#N/A,TRUE,"GENERAL";"TAB4",#N/A,TRUE,"GENERAL";"TAB5",#N/A,TRUE,"GENERAL"}</definedName>
    <definedName name="rutu">{"via1",#N/A,TRUE,"general";"via2",#N/A,TRUE,"general";"via3",#N/A,TRUE,"general"}</definedName>
    <definedName name="rwt">{"via1",#N/A,TRUE,"general";"via2",#N/A,TRUE,"general";"via3",#N/A,TRUE,"general"}</definedName>
    <definedName name="ry">{"via1",#N/A,TRUE,"general";"via2",#N/A,TRUE,"general";"via3",#N/A,TRUE,"general"}</definedName>
    <definedName name="ryeryb">{"TAB1",#N/A,TRUE,"GENERAL";"TAB2",#N/A,TRUE,"GENERAL";"TAB3",#N/A,TRUE,"GENERAL";"TAB4",#N/A,TRUE,"GENERAL";"TAB5",#N/A,TRUE,"GENERAL"}</definedName>
    <definedName name="rytrsdg">{"via1",#N/A,TRUE,"general";"via2",#N/A,TRUE,"general";"via3",#N/A,TRUE,"general"}</definedName>
    <definedName name="saa">{"via1",#N/A,TRUE,"general";"via2",#N/A,TRUE,"general";"via3",#N/A,TRUE,"general"}</definedName>
    <definedName name="SAD">{"via1",#N/A,TRUE,"general";"via2",#N/A,TRUE,"general";"via3",#N/A,TRUE,"general"}</definedName>
    <definedName name="SADADD">{#N/A,#N/A,FALSE,"Aging Summary";#N/A,#N/A,FALSE,"Ratio Analysis";#N/A,#N/A,FALSE,"Test 120 Day Accts";#N/A,#N/A,FALSE,"Tickmarks"}</definedName>
    <definedName name="SADF">{"via1",#N/A,TRUE,"general";"via2",#N/A,TRUE,"general";"via3",#N/A,TRUE,"general"}</definedName>
    <definedName name="sadff">{"TAB1",#N/A,TRUE,"GENERAL";"TAB2",#N/A,TRUE,"GENERAL";"TAB3",#N/A,TRUE,"GENERAL";"TAB4",#N/A,TRUE,"GENERAL";"TAB5",#N/A,TRUE,"GENERAL"}</definedName>
    <definedName name="sadfo">{"via1",#N/A,TRUE,"general";"via2",#N/A,TRUE,"general";"via3",#N/A,TRUE,"general"}</definedName>
    <definedName name="safdp">{"TAB1",#N/A,TRUE,"GENERAL";"TAB2",#N/A,TRUE,"GENERAL";"TAB3",#N/A,TRUE,"GENERAL";"TAB4",#N/A,TRUE,"GENERAL";"TAB5",#N/A,TRUE,"GENERAL"}</definedName>
    <definedName name="SASASASASAS">{"via1",#N/A,TRUE,"general";"via2",#N/A,TRUE,"general";"via3",#N/A,TRUE,"general"}</definedName>
    <definedName name="sbgfbgdr">{"via1",#N/A,TRUE,"general";"via2",#N/A,TRUE,"general";"via3",#N/A,TRUE,"general"}</definedName>
    <definedName name="sd">{"TAB1",#N/A,TRUE,"GENERAL";"TAB2",#N/A,TRUE,"GENERAL";"TAB3",#N/A,TRUE,"GENERAL";"TAB4",#N/A,TRUE,"GENERAL";"TAB5",#N/A,TRUE,"GENERAL"}</definedName>
    <definedName name="sdaf">{"via1",#N/A,TRUE,"general";"via2",#N/A,TRUE,"general";"via3",#N/A,TRUE,"general"}</definedName>
    <definedName name="sdas">{"via1",#N/A,TRUE,"general";"via2",#N/A,TRUE,"general";"via3",#N/A,TRUE,"general"}</definedName>
    <definedName name="sdasdf">{"via1",#N/A,TRUE,"general";"via2",#N/A,TRUE,"general";"via3",#N/A,TRUE,"general"}</definedName>
    <definedName name="SDCDSCT">{"TAB1",#N/A,TRUE,"GENERAL";"TAB2",#N/A,TRUE,"GENERAL";"TAB3",#N/A,TRUE,"GENERAL";"TAB4",#N/A,TRUE,"GENERAL";"TAB5",#N/A,TRUE,"GENERAL"}</definedName>
    <definedName name="SDFCE">{"TAB1",#N/A,TRUE,"GENERAL";"TAB2",#N/A,TRUE,"GENERAL";"TAB3",#N/A,TRUE,"GENERAL";"TAB4",#N/A,TRUE,"GENERAL";"TAB5",#N/A,TRUE,"GENERAL"}</definedName>
    <definedName name="sdfd">{"via1",#N/A,TRUE,"general";"via2",#N/A,TRUE,"general";"via3",#N/A,TRUE,"general"}</definedName>
    <definedName name="SDFDFDFDFD">{#N/A,#N/A,FALSE,"Items"}</definedName>
    <definedName name="sdfds">{"via1",#N/A,TRUE,"general";"via2",#N/A,TRUE,"general";"via3",#N/A,TRUE,"general"}</definedName>
    <definedName name="SDFDSO">{"via1",#N/A,TRUE,"general";"via2",#N/A,TRUE,"general";"via3",#N/A,TRUE,"general"}</definedName>
    <definedName name="sdfdstp">{"TAB1",#N/A,TRUE,"GENERAL";"TAB2",#N/A,TRUE,"GENERAL";"TAB3",#N/A,TRUE,"GENERAL";"TAB4",#N/A,TRUE,"GENERAL";"TAB5",#N/A,TRUE,"GENERAL"}</definedName>
    <definedName name="SDFEO">{"via1",#N/A,TRUE,"general";"via2",#N/A,TRUE,"general";"via3",#N/A,TRUE,"general"}</definedName>
    <definedName name="sdfg">{"TAB1",#N/A,TRUE,"GENERAL";"TAB2",#N/A,TRUE,"GENERAL";"TAB3",#N/A,TRUE,"GENERAL";"TAB4",#N/A,TRUE,"GENERAL";"TAB5",#N/A,TRUE,"GENERAL"}</definedName>
    <definedName name="sdfgdsfk">{"via1",#N/A,TRUE,"general";"via2",#N/A,TRUE,"general";"via3",#N/A,TRUE,"general"}</definedName>
    <definedName name="sdfgsg">{"via1",#N/A,TRUE,"general";"via2",#N/A,TRUE,"general";"via3",#N/A,TRUE,"general"}</definedName>
    <definedName name="SDFLJK">{"TAB1",#N/A,TRUE,"GENERAL";"TAB2",#N/A,TRUE,"GENERAL";"TAB3",#N/A,TRUE,"GENERAL";"TAB4",#N/A,TRUE,"GENERAL";"TAB5",#N/A,TRUE,"GENERAL"}</definedName>
    <definedName name="sdfsd4">{"via1",#N/A,TRUE,"general";"via2",#N/A,TRUE,"general";"via3",#N/A,TRUE,"general"}</definedName>
    <definedName name="SDFSDF">{"TAB1",#N/A,TRUE,"GENERAL";"TAB2",#N/A,TRUE,"GENERAL";"TAB3",#N/A,TRUE,"GENERAL";"TAB4",#N/A,TRUE,"GENERAL";"TAB5",#N/A,TRUE,"GENERAL"}</definedName>
    <definedName name="sdfsdfb">{"via1",#N/A,TRUE,"general";"via2",#N/A,TRUE,"general";"via3",#N/A,TRUE,"general"}</definedName>
    <definedName name="SDFSF">{"TAB1",#N/A,TRUE,"GENERAL";"TAB2",#N/A,TRUE,"GENERAL";"TAB3",#N/A,TRUE,"GENERAL";"TAB4",#N/A,TRUE,"GENERAL";"TAB5",#N/A,TRUE,"GENERAL"}</definedName>
    <definedName name="sdfsv">{"TAB1",#N/A,TRUE,"GENERAL";"TAB2",#N/A,TRUE,"GENERAL";"TAB3",#N/A,TRUE,"GENERAL";"TAB4",#N/A,TRUE,"GENERAL";"TAB5",#N/A,TRUE,"GENERAL"}</definedName>
    <definedName name="sdgfd">{"TAB1",#N/A,TRUE,"GENERAL";"TAB2",#N/A,TRUE,"GENERAL";"TAB3",#N/A,TRUE,"GENERAL";"TAB4",#N/A,TRUE,"GENERAL";"TAB5",#N/A,TRUE,"GENERAL"}</definedName>
    <definedName name="sdgfgp">{"via1",#N/A,TRUE,"general";"via2",#N/A,TRUE,"general";"via3",#N/A,TRUE,"general"}</definedName>
    <definedName name="sdgfiu">{"via1",#N/A,TRUE,"general";"via2",#N/A,TRUE,"general";"via3",#N/A,TRUE,"general"}</definedName>
    <definedName name="sdgsd">{"TAB1",#N/A,TRUE,"GENERAL";"TAB2",#N/A,TRUE,"GENERAL";"TAB3",#N/A,TRUE,"GENERAL";"TAB4",#N/A,TRUE,"GENERAL";"TAB5",#N/A,TRUE,"GENERAL"}</definedName>
    <definedName name="sdgsg">{"via1",#N/A,TRUE,"general";"via2",#N/A,TRUE,"general";"via3",#N/A,TRUE,"general"}</definedName>
    <definedName name="SDIKOM">{"TAB1",#N/A,TRUE,"GENERAL";"TAB2",#N/A,TRUE,"GENERAL";"TAB3",#N/A,TRUE,"GENERAL";"TAB4",#N/A,TRUE,"GENERAL";"TAB5",#N/A,TRUE,"GENERAL"}</definedName>
    <definedName name="sdsdfh">{"via1",#N/A,TRUE,"general";"via2",#N/A,TRUE,"general";"via3",#N/A,TRUE,"general"}</definedName>
    <definedName name="setrj">{"via1",#N/A,TRUE,"general";"via2",#N/A,TRUE,"general";"via3",#N/A,TRUE,"general"}</definedName>
    <definedName name="sett">{"via1",#N/A,TRUE,"general";"via2",#N/A,TRUE,"general";"via3",#N/A,TRUE,"general"}</definedName>
    <definedName name="SEWAAA">{#N/A,#N/A,FALSE,"GRAFICO";#N/A,#N/A,FALSE,"CAJA (2)";#N/A,#N/A,FALSE,"TERCEROS-PROMEDIO";#N/A,#N/A,FALSE,"CAJA";#N/A,#N/A,FALSE,"INGRESOS1995-2003";#N/A,#N/A,FALSE,"GASTOS1995-2003"}</definedName>
    <definedName name="sfasf">{"TAB1",#N/A,TRUE,"GENERAL";"TAB2",#N/A,TRUE,"GENERAL";"TAB3",#N/A,TRUE,"GENERAL";"TAB4",#N/A,TRUE,"GENERAL";"TAB5",#N/A,TRUE,"GENERAL"}</definedName>
    <definedName name="SFHSGFH">{"TAB1",#N/A,TRUE,"GENERAL";"TAB2",#N/A,TRUE,"GENERAL";"TAB3",#N/A,TRUE,"GENERAL";"TAB4",#N/A,TRUE,"GENERAL";"TAB5",#N/A,TRUE,"GENERAL"}</definedName>
    <definedName name="sfsd">{"via1",#N/A,TRUE,"general";"via2",#N/A,TRUE,"general";"via3",#N/A,TRUE,"general"}</definedName>
    <definedName name="sfsdf">{"TAB1",#N/A,TRUE,"GENERAL";"TAB2",#N/A,TRUE,"GENERAL";"TAB3",#N/A,TRUE,"GENERAL";"TAB4",#N/A,TRUE,"GENERAL";"TAB5",#N/A,TRUE,"GENERAL"}</definedName>
    <definedName name="sfsdferg">{"TAB1",#N/A,TRUE,"GENERAL";"TAB2",#N/A,TRUE,"GENERAL";"TAB3",#N/A,TRUE,"GENERAL";"TAB4",#N/A,TRUE,"GENERAL";"TAB5",#N/A,TRUE,"GENERAL"}</definedName>
    <definedName name="sfsdfs">{"TAB1",#N/A,TRUE,"GENERAL";"TAB2",#N/A,TRUE,"GENERAL";"TAB3",#N/A,TRUE,"GENERAL";"TAB4",#N/A,TRUE,"GENERAL";"TAB5",#N/A,TRUE,"GENERAL"}</definedName>
    <definedName name="SMMLV">'[11]4.3-Factor Prest'!$C$37</definedName>
    <definedName name="srwrwr">{"TAB1",#N/A,TRUE,"GENERAL";"TAB2",#N/A,TRUE,"GENERAL";"TAB3",#N/A,TRUE,"GENERAL";"TAB4",#N/A,TRUE,"GENERAL";"TAB5",#N/A,TRUE,"GENERAL"}</definedName>
    <definedName name="SSDSFSDFS">{#N/A,#N/A,FALSE,"Items"}</definedName>
    <definedName name="sssss7">{"via1",#N/A,TRUE,"general";"via2",#N/A,TRUE,"general";"via3",#N/A,TRUE,"general"}</definedName>
    <definedName name="sssssa">{"TAB1",#N/A,TRUE,"GENERAL";"TAB2",#N/A,TRUE,"GENERAL";"TAB3",#N/A,TRUE,"GENERAL";"TAB4",#N/A,TRUE,"GENERAL";"TAB5",#N/A,TRUE,"GENERAL"}</definedName>
    <definedName name="sssssy">{"via1",#N/A,TRUE,"general";"via2",#N/A,TRUE,"general";"via3",#N/A,TRUE,"general"}</definedName>
    <definedName name="stt">{"via1",#N/A,TRUE,"general";"via2",#N/A,TRUE,"general";"via3",#N/A,TRUE,"general"}</definedName>
    <definedName name="Subtotales">'[15]1. MATRIZ GRAL'!$J$110:$J$110</definedName>
    <definedName name="swsw">{"via1",#N/A,TRUE,"general";"via2",#N/A,TRUE,"general";"via3",#N/A,TRUE,"general"}</definedName>
    <definedName name="swsw3">{"TAB1",#N/A,TRUE,"GENERAL";"TAB2",#N/A,TRUE,"GENERAL";"TAB3",#N/A,TRUE,"GENERAL";"TAB4",#N/A,TRUE,"GENERAL";"TAB5",#N/A,TRUE,"GENERAL"}</definedName>
    <definedName name="Swvu.TAB1.">[5]Presupuesto_Via_distribuidora!#REF!</definedName>
    <definedName name="Swvu.TAB2.">[5]Presupuesto_Via_distribuidora!#REF!</definedName>
    <definedName name="Swvu.TAB3.">[5]Presupuesto_Via_distribuidora!#REF!</definedName>
    <definedName name="Swvu.TAB4.">[5]Presupuesto_Via_distribuidora!#REF!</definedName>
    <definedName name="Swvu.TAB5.">[5]Presupuesto_Via_distribuidora!#REF!</definedName>
    <definedName name="t5t5">{"TAB1",#N/A,TRUE,"GENERAL";"TAB2",#N/A,TRUE,"GENERAL";"TAB3",#N/A,TRUE,"GENERAL";"TAB4",#N/A,TRUE,"GENERAL";"TAB5",#N/A,TRUE,"GENERAL"}</definedName>
    <definedName name="TC">{#N/A,#N/A,FALSE,"GRAFICO";#N/A,#N/A,FALSE,"CAJA (2)";#N/A,#N/A,FALSE,"TERCEROS-PROMEDIO";#N/A,#N/A,FALSE,"CAJA";#N/A,#N/A,FALSE,"INGRESOS1995-2003";#N/A,#N/A,FALSE,"GASTOS1995-2003"}</definedName>
    <definedName name="tdy">{"TAB1",#N/A,TRUE,"GENERAL";"TAB2",#N/A,TRUE,"GENERAL";"TAB3",#N/A,TRUE,"GENERAL";"TAB4",#N/A,TRUE,"GENERAL";"TAB5",#N/A,TRUE,"GENERAL"}</definedName>
    <definedName name="tewst">{"TAB1",#N/A,TRUE,"GENERAL";"TAB2",#N/A,TRUE,"GENERAL";"TAB3",#N/A,TRUE,"GENERAL";"TAB4",#N/A,TRUE,"GENERAL";"TAB5",#N/A,TRUE,"GENERAL"}</definedName>
    <definedName name="teytrh">{"via1",#N/A,TRUE,"general";"via2",#N/A,TRUE,"general";"via3",#N/A,TRUE,"general"}</definedName>
    <definedName name="thdh">{"TAB1",#N/A,TRUE,"GENERAL";"TAB2",#N/A,TRUE,"GENERAL";"TAB3",#N/A,TRUE,"GENERAL";"TAB4",#N/A,TRUE,"GENERAL";"TAB5",#N/A,TRUE,"GENERAL"}</definedName>
    <definedName name="thtj">{"via1",#N/A,TRUE,"general";"via2",#N/A,TRUE,"general";"via3",#N/A,TRUE,"general"}</definedName>
    <definedName name="TOPOGR">'[11]4.3-Factor Prest'!$C$44</definedName>
    <definedName name="tortas">{"TAB1",#N/A,TRUE,"GENERAL";"TAB2",#N/A,TRUE,"GENERAL";"TAB3",#N/A,TRUE,"GENERAL";"TAB4",#N/A,TRUE,"GENERAL";"TAB5",#N/A,TRUE,"GENERAL"}</definedName>
    <definedName name="tortas2">{"via1",#N/A,TRUE,"general";"via2",#N/A,TRUE,"general";"via3",#N/A,TRUE,"general"}</definedName>
    <definedName name="tr">{"TAB1",#N/A,TRUE,"GENERAL";"TAB2",#N/A,TRUE,"GENERAL";"TAB3",#N/A,TRUE,"GENERAL";"TAB4",#N/A,TRUE,"GENERAL";"TAB5",#N/A,TRUE,"GENERAL"}</definedName>
    <definedName name="trest">{"TAB1",#N/A,TRUE,"GENERAL";"TAB2",#N/A,TRUE,"GENERAL";"TAB3",#N/A,TRUE,"GENERAL";"TAB4",#N/A,TRUE,"GENERAL";"TAB5",#N/A,TRUE,"GENERAL"}</definedName>
    <definedName name="tret">{"TAB1",#N/A,TRUE,"GENERAL";"TAB2",#N/A,TRUE,"GENERAL";"TAB3",#N/A,TRUE,"GENERAL";"TAB4",#N/A,TRUE,"GENERAL";"TAB5",#N/A,TRUE,"GENERAL"}</definedName>
    <definedName name="trh">{"via1",#N/A,TRUE,"general";"via2",#N/A,TRUE,"general";"via3",#N/A,TRUE,"general"}</definedName>
    <definedName name="trhfh">{"via1",#N/A,TRUE,"general";"via2",#N/A,TRUE,"general";"via3",#N/A,TRUE,"general"}</definedName>
    <definedName name="trjfgjh">{"via1",#N/A,TRUE,"general";"via2",#N/A,TRUE,"general";"via3",#N/A,TRUE,"general"}</definedName>
    <definedName name="tru">{"via1",#N/A,TRUE,"general";"via2",#N/A,TRUE,"general";"via3",#N/A,TRUE,"general"}</definedName>
    <definedName name="truds">{"via1",#N/A,TRUE,"general";"via2",#N/A,TRUE,"general";"via3",#N/A,TRUE,"general"}</definedName>
    <definedName name="trutu">{"via1",#N/A,TRUE,"general";"via2",#N/A,TRUE,"general";"via3",#N/A,TRUE,"general"}</definedName>
    <definedName name="trydfg">{"via1",#N/A,TRUE,"general";"via2",#N/A,TRUE,"general";"via3",#N/A,TRUE,"general"}</definedName>
    <definedName name="trydtrygf">{"via1",#N/A,TRUE,"general";"via2",#N/A,TRUE,"general";"via3",#N/A,TRUE,"general"}</definedName>
    <definedName name="tryery">{"TAB1",#N/A,TRUE,"GENERAL";"TAB2",#N/A,TRUE,"GENERAL";"TAB3",#N/A,TRUE,"GENERAL";"TAB4",#N/A,TRUE,"GENERAL";"TAB5",#N/A,TRUE,"GENERAL"}</definedName>
    <definedName name="tryi6">{"TAB1",#N/A,TRUE,"GENERAL";"TAB2",#N/A,TRUE,"GENERAL";"TAB3",#N/A,TRUE,"GENERAL";"TAB4",#N/A,TRUE,"GENERAL";"TAB5",#N/A,TRUE,"GENERAL"}</definedName>
    <definedName name="tryrth">{"via1",#N/A,TRUE,"general";"via2",#N/A,TRUE,"general";"via3",#N/A,TRUE,"general"}</definedName>
    <definedName name="tsert">{"TAB1",#N/A,TRUE,"GENERAL";"TAB2",#N/A,TRUE,"GENERAL";"TAB3",#N/A,TRUE,"GENERAL";"TAB4",#N/A,TRUE,"GENERAL";"TAB5",#N/A,TRUE,"GENERAL"}</definedName>
    <definedName name="TTR">{"via1",#N/A,TRUE,"general";"via2",#N/A,TRUE,"general";"via3",#N/A,TRUE,"general"}</definedName>
    <definedName name="ttrff">{"via1",#N/A,TRUE,"general";"via2",#N/A,TRUE,"general";"via3",#N/A,TRUE,"general"}</definedName>
    <definedName name="ttt">{"TAB1",#N/A,TRUE,"GENERAL";"TAB2",#N/A,TRUE,"GENERAL";"TAB3",#N/A,TRUE,"GENERAL";"TAB4",#N/A,TRUE,"GENERAL";"TAB5",#N/A,TRUE,"GENERAL"}</definedName>
    <definedName name="tttt7">{"via1",#N/A,TRUE,"general";"via2",#N/A,TRUE,"general";"via3",#N/A,TRUE,"general"}</definedName>
    <definedName name="tttthy">{"TAB1",#N/A,TRUE,"GENERAL";"TAB2",#N/A,TRUE,"GENERAL";"TAB3",#N/A,TRUE,"GENERAL";"TAB4",#N/A,TRUE,"GENERAL";"TAB5",#N/A,TRUE,"GENERAL"}</definedName>
    <definedName name="ttttr">{"via1",#N/A,TRUE,"general";"via2",#N/A,TRUE,"general";"via3",#N/A,TRUE,"general"}</definedName>
    <definedName name="ttttt">{"TAB1",#N/A,TRUE,"GENERAL";"TAB2",#N/A,TRUE,"GENERAL";"TAB3",#N/A,TRUE,"GENERAL";"TAB4",#N/A,TRUE,"GENERAL";"TAB5",#N/A,TRUE,"GENERAL"}</definedName>
    <definedName name="tu">{"via1",#N/A,TRUE,"general";"via2",#N/A,TRUE,"general";"via3",#N/A,TRUE,"general"}</definedName>
    <definedName name="tur">{"TAB1",#N/A,TRUE,"GENERAL";"TAB2",#N/A,TRUE,"GENERAL";"TAB3",#N/A,TRUE,"GENERAL";"TAB4",#N/A,TRUE,"GENERAL";"TAB5",#N/A,TRUE,"GENERAL"}</definedName>
    <definedName name="turu">{"TAB1",#N/A,TRUE,"GENERAL";"TAB2",#N/A,TRUE,"GENERAL";"TAB3",#N/A,TRUE,"GENERAL";"TAB4",#N/A,TRUE,"GENERAL";"TAB5",#N/A,TRUE,"GENERAL"}</definedName>
    <definedName name="twer">{"TAB1",#N/A,TRUE,"GENERAL";"TAB2",#N/A,TRUE,"GENERAL";"TAB3",#N/A,TRUE,"GENERAL";"TAB4",#N/A,TRUE,"GENERAL";"TAB5",#N/A,TRUE,"GENERAL"}</definedName>
    <definedName name="twet">{"TAB1",#N/A,TRUE,"GENERAL";"TAB2",#N/A,TRUE,"GENERAL";"TAB3",#N/A,TRUE,"GENERAL";"TAB4",#N/A,TRUE,"GENERAL";"TAB5",#N/A,TRUE,"GENERAL"}</definedName>
    <definedName name="ty">{"via1",#N/A,TRUE,"general";"via2",#N/A,TRUE,"general";"via3",#N/A,TRUE,"general"}</definedName>
    <definedName name="tyery">{"via1",#N/A,TRUE,"general";"via2",#N/A,TRUE,"general";"via3",#N/A,TRUE,"general"}</definedName>
    <definedName name="tyj">{"TAB1",#N/A,TRUE,"GENERAL";"TAB2",#N/A,TRUE,"GENERAL";"TAB3",#N/A,TRUE,"GENERAL";"TAB4",#N/A,TRUE,"GENERAL";"TAB5",#N/A,TRUE,"GENERAL"}</definedName>
    <definedName name="tyjtyj">{"TAB1",#N/A,TRUE,"GENERAL";"TAB2",#N/A,TRUE,"GENERAL";"TAB3",#N/A,TRUE,"GENERAL";"TAB4",#N/A,TRUE,"GENERAL";"TAB5",#N/A,TRUE,"GENERAL"}</definedName>
    <definedName name="tyjytjuyjuy">{"TAB1",#N/A,TRUE,"GENERAL";"TAB2",#N/A,TRUE,"GENERAL";"TAB3",#N/A,TRUE,"GENERAL";"TAB4",#N/A,TRUE,"GENERAL";"TAB5",#N/A,TRUE,"GENERAL"}</definedName>
    <definedName name="tyk">{"via1",#N/A,TRUE,"general";"via2",#N/A,TRUE,"general";"via3",#N/A,TRUE,"general"}</definedName>
    <definedName name="tym">{"via1",#N/A,TRUE,"general";"via2",#N/A,TRUE,"general";"via3",#N/A,TRUE,"general"}</definedName>
    <definedName name="tyr">{"via1",#N/A,TRUE,"general";"via2",#N/A,TRUE,"general";"via3",#N/A,TRUE,"general"}</definedName>
    <definedName name="tytgfhgfh">{"TAB1",#N/A,TRUE,"GENERAL";"TAB2",#N/A,TRUE,"GENERAL";"TAB3",#N/A,TRUE,"GENERAL";"TAB4",#N/A,TRUE,"GENERAL";"TAB5",#N/A,TRUE,"GENERAL"}</definedName>
    <definedName name="tyty">{"TAB1",#N/A,TRUE,"GENERAL";"TAB2",#N/A,TRUE,"GENERAL";"TAB3",#N/A,TRUE,"GENERAL";"TAB4",#N/A,TRUE,"GENERAL";"TAB5",#N/A,TRUE,"GENERAL"}</definedName>
    <definedName name="TYUIYI">{"TAB1",#N/A,TRUE,"GENERAL";"TAB2",#N/A,TRUE,"GENERAL";"TAB3",#N/A,TRUE,"GENERAL";"TAB4",#N/A,TRUE,"GENERAL";"TAB5",#N/A,TRUE,"GENERAL"}</definedName>
    <definedName name="tyujh">{"TAB1",#N/A,TRUE,"GENERAL";"TAB2",#N/A,TRUE,"GENERAL";"TAB3",#N/A,TRUE,"GENERAL";"TAB4",#N/A,TRUE,"GENERAL";"TAB5",#N/A,TRUE,"GENERAL"}</definedName>
    <definedName name="tyuty">{"TAB1",#N/A,TRUE,"GENERAL";"TAB2",#N/A,TRUE,"GENERAL";"TAB3",#N/A,TRUE,"GENERAL";"TAB4",#N/A,TRUE,"GENERAL";"TAB5",#N/A,TRUE,"GENERAL"}</definedName>
    <definedName name="tyutyu">{"via1",#N/A,TRUE,"general";"via2",#N/A,TRUE,"general";"via3",#N/A,TRUE,"general"}</definedName>
    <definedName name="tyxg">{"via1",#N/A,TRUE,"general";"via2",#N/A,TRUE,"general";"via3",#N/A,TRUE,"general"}</definedName>
    <definedName name="u3u">{"TAB1",#N/A,TRUE,"GENERAL";"TAB2",#N/A,TRUE,"GENERAL";"TAB3",#N/A,TRUE,"GENERAL";"TAB4",#N/A,TRUE,"GENERAL";"TAB5",#N/A,TRUE,"GENERAL"}</definedName>
    <definedName name="u7u7">{"TAB1",#N/A,TRUE,"GENERAL";"TAB2",#N/A,TRUE,"GENERAL";"TAB3",#N/A,TRUE,"GENERAL";"TAB4",#N/A,TRUE,"GENERAL";"TAB5",#N/A,TRUE,"GENERAL"}</definedName>
    <definedName name="UI">{"via1",#N/A,TRUE,"general";"via2",#N/A,TRUE,"general";"via3",#N/A,TRUE,"general"}</definedName>
    <definedName name="uijhj">{"via1",#N/A,TRUE,"general";"via2",#N/A,TRUE,"general";"via3",#N/A,TRUE,"general"}</definedName>
    <definedName name="uio">{"TAB1",#N/A,TRUE,"GENERAL";"TAB2",#N/A,TRUE,"GENERAL";"TAB3",#N/A,TRUE,"GENERAL";"TAB4",#N/A,TRUE,"GENERAL";"TAB5",#N/A,TRUE,"GENERAL"}</definedName>
    <definedName name="uiou">{"TAB1",#N/A,TRUE,"GENERAL";"TAB2",#N/A,TRUE,"GENERAL";"TAB3",#N/A,TRUE,"GENERAL";"TAB4",#N/A,TRUE,"GENERAL";"TAB5",#N/A,TRUE,"GENERAL"}</definedName>
    <definedName name="uir">{"via1",#N/A,TRUE,"general";"via2",#N/A,TRUE,"general";"via3",#N/A,TRUE,"general"}</definedName>
    <definedName name="uituii">{"TAB1",#N/A,TRUE,"GENERAL";"TAB2",#N/A,TRUE,"GENERAL";"TAB3",#N/A,TRUE,"GENERAL";"TAB4",#N/A,TRUE,"GENERAL";"TAB5",#N/A,TRUE,"GENERAL"}</definedName>
    <definedName name="uityjj">{"via1",#N/A,TRUE,"general";"via2",#N/A,TRUE,"general";"via3",#N/A,TRUE,"general"}</definedName>
    <definedName name="uiufgj">{"TAB1",#N/A,TRUE,"GENERAL";"TAB2",#N/A,TRUE,"GENERAL";"TAB3",#N/A,TRUE,"GENERAL";"TAB4",#N/A,TRUE,"GENERAL";"TAB5",#N/A,TRUE,"GENERAL"}</definedName>
    <definedName name="UIUYI">{"TAB1",#N/A,TRUE,"GENERAL";"TAB2",#N/A,TRUE,"GENERAL";"TAB3",#N/A,TRUE,"GENERAL";"TAB4",#N/A,TRUE,"GENERAL";"TAB5",#N/A,TRUE,"GENERAL"}</definedName>
    <definedName name="UNIDADES">'[11]1-Resumen Ejecutivo'!$E$40</definedName>
    <definedName name="UOUIV">{"TAB1",#N/A,TRUE,"GENERAL";"TAB2",#N/A,TRUE,"GENERAL";"TAB3",#N/A,TRUE,"GENERAL";"TAB4",#N/A,TRUE,"GENERAL";"TAB5",#N/A,TRUE,"GENERAL"}</definedName>
    <definedName name="uryur">{"TAB1",#N/A,TRUE,"GENERAL";"TAB2",#N/A,TRUE,"GENERAL";"TAB3",#N/A,TRUE,"GENERAL";"TAB4",#N/A,TRUE,"GENERAL";"TAB5",#N/A,TRUE,"GENERAL"}</definedName>
    <definedName name="uu">{"TAB1",#N/A,TRUE,"GENERAL";"TAB2",#N/A,TRUE,"GENERAL";"TAB3",#N/A,TRUE,"GENERAL";"TAB4",#N/A,TRUE,"GENERAL";"TAB5",#N/A,TRUE,"GENERAL"}</definedName>
    <definedName name="uuu">{"TAB1",#N/A,TRUE,"GENERAL";"TAB2",#N/A,TRUE,"GENERAL";"TAB3",#N/A,TRUE,"GENERAL";"TAB4",#N/A,TRUE,"GENERAL";"TAB5",#N/A,TRUE,"GENERAL"}</definedName>
    <definedName name="uuuuo">{"TAB1",#N/A,TRUE,"GENERAL";"TAB2",#N/A,TRUE,"GENERAL";"TAB3",#N/A,TRUE,"GENERAL";"TAB4",#N/A,TRUE,"GENERAL";"TAB5",#N/A,TRUE,"GENERAL"}</definedName>
    <definedName name="uuuuuj">{"via1",#N/A,TRUE,"general";"via2",#N/A,TRUE,"general";"via3",#N/A,TRUE,"general"}</definedName>
    <definedName name="UUUUUUU">{"TAB1",#N/A,TRUE,"GENERAL";"TAB2",#N/A,TRUE,"GENERAL";"TAB3",#N/A,TRUE,"GENERAL";"TAB4",#N/A,TRUE,"GENERAL";"TAB5",#N/A,TRUE,"GENERAL"}</definedName>
    <definedName name="uwkap">{"TAB1",#N/A,TRUE,"GENERAL";"TAB2",#N/A,TRUE,"GENERAL";"TAB3",#N/A,TRUE,"GENERAL";"TAB4",#N/A,TRUE,"GENERAL";"TAB5",#N/A,TRUE,"GENERAL"}</definedName>
    <definedName name="uyiyiy">{"TAB1",#N/A,TRUE,"GENERAL";"TAB2",#N/A,TRUE,"GENERAL";"TAB3",#N/A,TRUE,"GENERAL";"TAB4",#N/A,TRUE,"GENERAL";"TAB5",#N/A,TRUE,"GENERAL"}</definedName>
    <definedName name="uytu">{"TAB1",#N/A,TRUE,"GENERAL";"TAB2",#N/A,TRUE,"GENERAL";"TAB3",#N/A,TRUE,"GENERAL";"TAB4",#N/A,TRUE,"GENERAL";"TAB5",#N/A,TRUE,"GENERAL"}</definedName>
    <definedName name="uyur">{"via1",#N/A,TRUE,"general";"via2",#N/A,TRUE,"general";"via3",#N/A,TRUE,"general"}</definedName>
    <definedName name="v">#REF!</definedName>
    <definedName name="vaquita">{"PRES REHAB ARM-PER POR ITEMS  KM A KM",#N/A,TRUE,"Rehabilitacion Arm-Per"}</definedName>
    <definedName name="vbvbvbvb">{"TAB1",#N/A,TRUE,"GENERAL";"TAB2",#N/A,TRUE,"GENERAL";"TAB3",#N/A,TRUE,"GENERAL";"TAB4",#N/A,TRUE,"GENERAL";"TAB5",#N/A,TRUE,"GENERAL"}</definedName>
    <definedName name="vdfvuio">{"via1",#N/A,TRUE,"general";"via2",#N/A,TRUE,"general";"via3",#N/A,TRUE,"general"}</definedName>
    <definedName name="vdsvnj">{"via1",#N/A,TRUE,"general";"via2",#N/A,TRUE,"general";"via3",#N/A,TRUE,"general"}</definedName>
    <definedName name="vfbgnhyt">{"via1",#N/A,TRUE,"general";"via2",#N/A,TRUE,"general";"via3",#N/A,TRUE,"general"}</definedName>
    <definedName name="vfvdv">{"TAB1",#N/A,TRUE,"GENERAL";"TAB2",#N/A,TRUE,"GENERAL";"TAB3",#N/A,TRUE,"GENERAL";"TAB4",#N/A,TRUE,"GENERAL";"TAB5",#N/A,TRUE,"GENERAL"}</definedName>
    <definedName name="vfvf">{"TAB1",#N/A,TRUE,"GENERAL";"TAB2",#N/A,TRUE,"GENERAL";"TAB3",#N/A,TRUE,"GENERAL";"TAB4",#N/A,TRUE,"GENERAL";"TAB5",#N/A,TRUE,"GENERAL"}</definedName>
    <definedName name="vk">{"via1",#N/A,TRUE,"general";"via2",#N/A,TRUE,"general";"via3",#N/A,TRUE,"general"}</definedName>
    <definedName name="vnbvxb">{"via1",#N/A,TRUE,"general";"via2",#N/A,TRUE,"general";"via3",#N/A,TRUE,"general"}</definedName>
    <definedName name="VNRM_ST">'[13]2.4-Ppto VNRM sin trat'!$B$6:$I$79</definedName>
    <definedName name="VNVBN">{"TAB1",#N/A,TRUE,"GENERAL";"TAB2",#N/A,TRUE,"GENERAL";"TAB3",#N/A,TRUE,"GENERAL";"TAB4",#N/A,TRUE,"GENERAL";"TAB5",#N/A,TRUE,"GENERAL"}</definedName>
    <definedName name="vsdfj">{"via1",#N/A,TRUE,"general";"via2",#N/A,TRUE,"general";"via3",#N/A,TRUE,"general"}</definedName>
    <definedName name="vt">{"via1",#N/A,TRUE,"general";"via2",#N/A,TRUE,"general";"via3",#N/A,TRUE,"general"}</definedName>
    <definedName name="vvcxv">{"TAB1",#N/A,TRUE,"GENERAL";"TAB2",#N/A,TRUE,"GENERAL";"TAB3",#N/A,TRUE,"GENERAL";"TAB4",#N/A,TRUE,"GENERAL";"TAB5",#N/A,TRUE,"GENERAL"}</definedName>
    <definedName name="vvvvt">{"via1",#N/A,TRUE,"general";"via2",#N/A,TRUE,"general";"via3",#N/A,TRUE,"general"}</definedName>
    <definedName name="vvvvvvf">{"via1",#N/A,TRUE,"general";"via2",#N/A,TRUE,"general";"via3",#N/A,TRUE,"general"}</definedName>
    <definedName name="vy">{"TAB1",#N/A,TRUE,"GENERAL";"TAB2",#N/A,TRUE,"GENERAL";"TAB3",#N/A,TRUE,"GENERAL";"TAB4",#N/A,TRUE,"GENERAL";"TAB5",#N/A,TRUE,"GENERAL"}</definedName>
    <definedName name="w">#REF!</definedName>
    <definedName name="w2w2w">{"via1",#N/A,TRUE,"general";"via2",#N/A,TRUE,"general";"via3",#N/A,TRUE,"general"}</definedName>
    <definedName name="WEEWEWE">{#N/A,#N/A,FALSE,"GRAFICO";#N/A,#N/A,FALSE,"CAJA (2)";#N/A,#N/A,FALSE,"TERCEROS-PROMEDIO";#N/A,#N/A,FALSE,"CAJA";#N/A,#N/A,FALSE,"INGRESOS1995-2003";#N/A,#N/A,FALSE,"GASTOS1995-2003"}</definedName>
    <definedName name="werew">{"TAB1",#N/A,TRUE,"GENERAL";"TAB2",#N/A,TRUE,"GENERAL";"TAB3",#N/A,TRUE,"GENERAL";"TAB4",#N/A,TRUE,"GENERAL";"TAB5",#N/A,TRUE,"GENERAL"}</definedName>
    <definedName name="WEREWR">{"via1",#N/A,TRUE,"general";"via2",#N/A,TRUE,"general";"via3",#N/A,TRUE,"general"}</definedName>
    <definedName name="werfdsf">{"TAB1",#N/A,TRUE,"GENERAL";"TAB2",#N/A,TRUE,"GENERAL";"TAB3",#N/A,TRUE,"GENERAL";"TAB4",#N/A,TRUE,"GENERAL";"TAB5",#N/A,TRUE,"GENERAL"}</definedName>
    <definedName name="werh">{"via1",#N/A,TRUE,"general";"via2",#N/A,TRUE,"general";"via3",#N/A,TRUE,"general"}</definedName>
    <definedName name="wersfdfrguyo">{"via1",#N/A,TRUE,"general";"via2",#N/A,TRUE,"general";"via3",#N/A,TRUE,"general"}</definedName>
    <definedName name="werwr">{"via1",#N/A,TRUE,"general";"via2",#N/A,TRUE,"general";"via3",#N/A,TRUE,"general"}</definedName>
    <definedName name="WERWVN">{"TAB1",#N/A,TRUE,"GENERAL";"TAB2",#N/A,TRUE,"GENERAL";"TAB3",#N/A,TRUE,"GENERAL";"TAB4",#N/A,TRUE,"GENERAL";"TAB5",#N/A,TRUE,"GENERAL"}</definedName>
    <definedName name="wetrew">{"via1",#N/A,TRUE,"general";"via2",#N/A,TRUE,"general";"via3",#N/A,TRUE,"general"}</definedName>
    <definedName name="wettt">{"via1",#N/A,TRUE,"general";"via2",#N/A,TRUE,"general";"via3",#N/A,TRUE,"general"}</definedName>
    <definedName name="wetwretd">{"via1",#N/A,TRUE,"general";"via2",#N/A,TRUE,"general";"via3",#N/A,TRUE,"general"}</definedName>
    <definedName name="wew">{"via1",#N/A,TRUE,"general";"via2",#N/A,TRUE,"general";"via3",#N/A,TRUE,"general"}</definedName>
    <definedName name="wffag">{"via1",#N/A,TRUE,"general";"via2",#N/A,TRUE,"general";"via3",#N/A,TRUE,"general"}</definedName>
    <definedName name="WQEEWQ">{"TAB1",#N/A,TRUE,"GENERAL";"TAB2",#N/A,TRUE,"GENERAL";"TAB3",#N/A,TRUE,"GENERAL";"TAB4",#N/A,TRUE,"GENERAL";"TAB5",#N/A,TRUE,"GENERAL"}</definedName>
    <definedName name="wrn.Aging._.and._.Trend._.Analysis.">{#N/A,#N/A,FALSE,"Aging Summary";#N/A,#N/A,FALSE,"Ratio Analysis";#N/A,#N/A,FALSE,"Test 120 Day Accts";#N/A,#N/A,FALSE,"Tickmarks"}</definedName>
    <definedName name="wrn.ar.">{#N/A,#N/A,TRUE,"CODIGO DEPENDENCIA"}</definedName>
    <definedName name="wrn.civil._.works.">{#N/A,#N/A,TRUE,"1842CWN0"}</definedName>
    <definedName name="wrn.civil._.works._1">{#N/A,#N/A,TRUE,"1842CWN0"}</definedName>
    <definedName name="wrn.civil._.works._2">{#N/A,#N/A,TRUE,"1842CWN0"}</definedName>
    <definedName name="wrn.ESTADO._.REHABILITACION.">{"PRES REHAB ARM-PER POR ITEMS  KM A KM",#N/A,TRUE,"Rehabilitacion Arm-Per"}</definedName>
    <definedName name="wrn.FORMATOS.">{#N/A,#N/A,FALSE,"Formato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wrn.FORMATOS._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wrn.FORMATOS._2">{#N/A,#N/A,FALSE,"Formato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wrn.formu.">{"VIA1",#N/A,TRUE,"formul";"VIA2",#N/A,TRUE,"formul";"VIA3",#N/A,TRUE,"formul"}</definedName>
    <definedName name="wrn.GENERAL.">{"TAB1",#N/A,TRUE,"GENERAL";"TAB2",#N/A,TRUE,"GENERAL";"TAB3",#N/A,TRUE,"GENERAL";"TAB4",#N/A,TRUE,"GENERAL";"TAB5",#N/A,TRUE,"GENERAL"}</definedName>
    <definedName name="wrn.GERENCIA.">{#N/A,#N/A,TRUE,"INGENIERIA";#N/A,#N/A,TRUE,"COMPRAS";#N/A,#N/A,TRUE,"DIRECCION";#N/A,#N/A,TRUE,"RESUMEN"}</definedName>
    <definedName name="wrn.GERENCIA._1">{#N/A,#N/A,TRUE,"INGENIERIA";#N/A,#N/A,TRUE,"COMPRAS";#N/A,#N/A,TRUE,"DIRECCION";#N/A,#N/A,TRUE,"RESUMEN"}</definedName>
    <definedName name="wrn.GERENCIA._2">{#N/A,#N/A,TRUE,"INGENIERIA";#N/A,#N/A,TRUE,"COMPRAS";#N/A,#N/A,TRUE,"DIRECCION";#N/A,#N/A,TRUE,"RESUMEN"}</definedName>
    <definedName name="wrn.items.">{#N/A,#N/A,FALSE,"Items"}</definedName>
    <definedName name="wrn.LL0004A.">{#N/A,#N/A,FALSE,"List. Tie-in's Rev. A Diesel";#N/A,#N/A,FALSE,"List. Tie-in's Rev. A Gasolina";#N/A,#N/A,FALSE,"List. Tie-in's Rev. A Crudo";#N/A,#N/A,FALSE,"List. Tie-in's Rev. A Fuel Oil"}</definedName>
    <definedName name="wrn.PROYEC.">{#N/A,#N/A,FALSE,"GRAFICO";#N/A,#N/A,FALSE,"CAJA (2)";#N/A,#N/A,FALSE,"TERCEROS-PROMEDIO";#N/A,#N/A,FALSE,"CAJA";#N/A,#N/A,FALSE,"INGRESOS1995-2003";#N/A,#N/A,FALSE,"GASTOS1995-2003"}</definedName>
    <definedName name="wrn.resumen.">{"total",#N/A,FALSE,"TD 0% ";"total",#N/A,FALSE,"TD 12%";"total",#N/A,FALSE,"TD 10%"}</definedName>
    <definedName name="wrn.SENCILLO.">{"PYGS",#N/A,FALSE,"PYG";"ACTIS",#N/A,FALSE,"BCE_GRAL-ACTIVO";"PASIS",#N/A,FALSE,"BCE_GRAL-PASIVO-PATRIM";"CAJAS",#N/A,FALSE,"CAJA"}</definedName>
    <definedName name="wrn.Total.">{"Parcial",#N/A,FALSE,"GastFuncionamiento";"Parcial2",#N/A,FALSE,"GastFuncionamiento";"Total",#N/A,FALSE,"GastFuncionamiento"}</definedName>
    <definedName name="wrn.via">{"via1",#N/A,TRUE,"general";"via2",#N/A,TRUE,"general";"via3",#N/A,TRUE,"general"}</definedName>
    <definedName name="wrn.via.">{"via1",#N/A,TRUE,"general";"via2",#N/A,TRUE,"general";"via3",#N/A,TRUE,"general"}</definedName>
    <definedName name="wrn1.items">{#N/A,#N/A,FALSE,"Items"}</definedName>
    <definedName name="wsnhed">{"via1",#N/A,TRUE,"general";"via2",#N/A,TRUE,"general";"via3",#N/A,TRUE,"general"}</definedName>
    <definedName name="wswswsqa">{"via1",#N/A,TRUE,"general";"via2",#N/A,TRUE,"general";"via3",#N/A,TRUE,"general"}</definedName>
    <definedName name="wtt">{"TAB1",#N/A,TRUE,"GENERAL";"TAB2",#N/A,TRUE,"GENERAL";"TAB3",#N/A,TRUE,"GENERAL";"TAB4",#N/A,TRUE,"GENERAL";"TAB5",#N/A,TRUE,"GENERAL"}</definedName>
    <definedName name="wvu.TAB1.">{TRUE,TRUE,-1.25,-16.25,772.5,492.75,FALSE,FALSE,TRUE,FALSE,0,1,#N/A,10,#N/A,15.5208333333333,44.3846153846154,1,FALSE,FALSE,3,TRUE,1,FALSE,75,"Swvu.TAB1.","ACwvu.TAB1.",39,FALSE,FALSE,0.669291338582677,0.551181102362205,0.511811023622047,0.708661417322835,2,"","&amp;L&amp;8Adendo No. 6&amp;R&amp;8Página 5.&amp;P",TRUE,FALSE,FALSE,FALSE,1,100,#N/A,#N/A,"=R10C1:R190C9","=R1:R9",#N/A,#N/A,FALSE,FALSE,TRUE,1,300,300,FALSE,FALSE,TRUE,TRUE,TRUE}</definedName>
    <definedName name="wvu.TAB2.">{TRUE,TRUE,-1.25,-16.25,772.5,492.75,FALSE,FALSE,TRUE,FALSE,0,1,#N/A,203,#N/A,15.5208333333333,45.2307692307692,1,FALSE,FALSE,3,TRUE,1,FALSE,75,"Swvu.TAB2.","ACwvu.TAB2.",39,FALSE,FALSE,0.65,0.55,0.5,0.71,2,"","&amp;L&amp;8Adendo No. 6&amp;R&amp;8Página 5.&amp;P",TRUE,FALSE,FALSE,FALSE,1,100,#N/A,#N/A,"=R203C1:R331C9","=R193:R202",#N/A,#N/A,FALSE,FALSE,TRUE,1,300,300,FALSE,FALSE,TRUE,TRUE,TRUE}</definedName>
    <definedName name="wvu.TAB3.">{TRUE,TRUE,-1.25,-16.25,772.5,492.75,FALSE,FALSE,TRUE,FALSE,0,1,#N/A,305,#N/A,15.5208333333333,41.5714285714286,1,FALSE,FALSE,3,TRUE,1,FALSE,75,"Swvu.TAB3.","ACwvu.TAB3.",39,FALSE,FALSE,0.65,0.55,0.5,0.71,2,"","&amp;L&amp;8Adendo No. 6&amp;R&amp;8Página 5.&amp;P",TRUE,FALSE,FALSE,FALSE,1,100,#N/A,#N/A,"=R346C1:R558C9","=R336:R345",#N/A,#N/A,FALSE,FALSE,TRUE,1,300,300,FALSE,FALSE,TRUE,TRUE,TRUE}</definedName>
    <definedName name="wvu.TAB4.">{TRUE,TRUE,-1.25,-16.25,772.5,492.75,FALSE,FALSE,TRUE,FALSE,0,1,#N/A,574,#N/A,15.5208333333333,45.1538461538462,1,FALSE,FALSE,3,TRUE,1,FALSE,75,"Swvu.TAB4.","ACwvu.TAB4.",39,FALSE,FALSE,0.65,0.55,0.5,0.71,2,"","&amp;L&amp;8Adendo No. 6_x000D_&amp;R&amp;8Página 5.&amp;P",TRUE,FALSE,FALSE,FALSE,1,100,#N/A,#N/A,"=R574C1:R842C9","=R564:R573",#N/A,#N/A,FALSE,FALSE,TRUE,1,300,300,FALSE,FALSE,TRUE,TRUE,TRUE}</definedName>
    <definedName name="wvu.TAB5.">{TRUE,TRUE,-1.25,-16.25,772.5,492.75,FALSE,FALSE,TRUE,FALSE,0,1,#N/A,856,#N/A,15.5208333333333,42.2307692307692,1,FALSE,FALSE,3,TRUE,1,FALSE,75,"Swvu.TAB5.","ACwvu.TAB5.",70,FALSE,FALSE,0.65,0.55,0.5,0.71,2,"","&amp;L&amp;8Adendo No. 6&amp;R&amp;8Página 5.&amp;P",TRUE,FALSE,FALSE,FALSE,1,100,#N/A,#N/A,"=R856C1:R1054C9","=R846:R855",#N/A,#N/A,FALSE,FALSE,TRUE,1,300,300,FALSE,FALSE,TRUE,TRUE,TRUE}</definedName>
    <definedName name="wwded3">{"via1",#N/A,TRUE,"general";"via2",#N/A,TRUE,"general";"via3",#N/A,TRUE,"general"}</definedName>
    <definedName name="wwwwe">{"TAB1",#N/A,TRUE,"GENERAL";"TAB2",#N/A,TRUE,"GENERAL";"TAB3",#N/A,TRUE,"GENERAL";"TAB4",#N/A,TRUE,"GENERAL";"TAB5",#N/A,TRUE,"GENERAL"}</definedName>
    <definedName name="wyty">{"via1",#N/A,TRUE,"general";"via2",#N/A,TRUE,"general";"via3",#N/A,TRUE,"general"}</definedName>
    <definedName name="xcbvbs">{"TAB1",#N/A,TRUE,"GENERAL";"TAB2",#N/A,TRUE,"GENERAL";"TAB3",#N/A,TRUE,"GENERAL";"TAB4",#N/A,TRUE,"GENERAL";"TAB5",#N/A,TRUE,"GENERAL"}</definedName>
    <definedName name="XSW">{#N/A,#N/A,TRUE,"1842CWN0"}</definedName>
    <definedName name="XSW_1">{#N/A,#N/A,TRUE,"1842CWN0"}</definedName>
    <definedName name="XSW_2">{#N/A,#N/A,TRUE,"1842CWN0"}</definedName>
    <definedName name="xsxs">{"TAB1",#N/A,TRUE,"GENERAL";"TAB2",#N/A,TRUE,"GENERAL";"TAB3",#N/A,TRUE,"GENERAL";"TAB4",#N/A,TRUE,"GENERAL";"TAB5",#N/A,TRUE,"GENERAL"}</definedName>
    <definedName name="xxfg">{"via1",#N/A,TRUE,"general";"via2",#N/A,TRUE,"general";"via3",#N/A,TRUE,"general"}</definedName>
    <definedName name="XXXX">#REF!</definedName>
    <definedName name="xxxxxds">{"via1",#N/A,TRUE,"general";"via2",#N/A,TRUE,"general";"via3",#N/A,TRUE,"general"}</definedName>
    <definedName name="xxxxxxcxxxx">"C:\C-314\VOLUMENES\volfin4.mdb"</definedName>
    <definedName name="xxxxxxxxxx29">{"via1",#N/A,TRUE,"general";"via2",#N/A,TRUE,"general";"via3",#N/A,TRUE,"general"}</definedName>
    <definedName name="XZS">#REF!</definedName>
    <definedName name="XZXZV">{"via1",#N/A,TRUE,"general";"via2",#N/A,TRUE,"general";"via3",#N/A,TRUE,"general"}</definedName>
    <definedName name="y6y6">{"via1",#N/A,TRUE,"general";"via2",#N/A,TRUE,"general";"via3",#N/A,TRUE,"general"}</definedName>
    <definedName name="yery">{"via1",#N/A,TRUE,"general";"via2",#N/A,TRUE,"general";"via3",#N/A,TRUE,"general"}</definedName>
    <definedName name="yhy">{"TAB1",#N/A,TRUE,"GENERAL";"TAB2",#N/A,TRUE,"GENERAL";"TAB3",#N/A,TRUE,"GENERAL";"TAB4",#N/A,TRUE,"GENERAL";"TAB5",#N/A,TRUE,"GENERAL"}</definedName>
    <definedName name="yjyj">{"TAB1",#N/A,TRUE,"GENERAL";"TAB2",#N/A,TRUE,"GENERAL";"TAB3",#N/A,TRUE,"GENERAL";"TAB4",#N/A,TRUE,"GENERAL";"TAB5",#N/A,TRUE,"GENERAL"}</definedName>
    <definedName name="YO">{#N/A,#N/A,FALSE,"GRAFICO";#N/A,#N/A,FALSE,"CAJA (2)";#N/A,#N/A,FALSE,"TERCEROS-PROMEDIO";#N/A,#N/A,FALSE,"CAJA";#N/A,#N/A,FALSE,"INGRESOS1995-2003";#N/A,#N/A,FALSE,"GASTOS1995-2003"}</definedName>
    <definedName name="yrey">{"via1",#N/A,TRUE,"general";"via2",#N/A,TRUE,"general";"via3",#N/A,TRUE,"general"}</definedName>
    <definedName name="yry">{"via1",#N/A,TRUE,"general";"via2",#N/A,TRUE,"general";"via3",#N/A,TRUE,"general"}</definedName>
    <definedName name="ytj">{"TAB1",#N/A,TRUE,"GENERAL";"TAB2",#N/A,TRUE,"GENERAL";"TAB3",#N/A,TRUE,"GENERAL";"TAB4",#N/A,TRUE,"GENERAL";"TAB5",#N/A,TRUE,"GENERAL"}</definedName>
    <definedName name="ytjt6">{"via1",#N/A,TRUE,"general";"via2",#N/A,TRUE,"general";"via3",#N/A,TRUE,"general"}</definedName>
    <definedName name="ytrwyr">{"TAB1",#N/A,TRUE,"GENERAL";"TAB2",#N/A,TRUE,"GENERAL";"TAB3",#N/A,TRUE,"GENERAL";"TAB4",#N/A,TRUE,"GENERAL";"TAB5",#N/A,TRUE,"GENERAL"}</definedName>
    <definedName name="ytry">{"via1",#N/A,TRUE,"general";"via2",#N/A,TRUE,"general";"via3",#N/A,TRUE,"general"}</definedName>
    <definedName name="ytryrty">{"via1",#N/A,TRUE,"general";"via2",#N/A,TRUE,"general";"via3",#N/A,TRUE,"general"}</definedName>
    <definedName name="YTRYUYT">{"TAB1",#N/A,TRUE,"GENERAL";"TAB2",#N/A,TRUE,"GENERAL";"TAB3",#N/A,TRUE,"GENERAL";"TAB4",#N/A,TRUE,"GENERAL";"TAB5",#N/A,TRUE,"GENERAL"}</definedName>
    <definedName name="ytudfgd">{"TAB1",#N/A,TRUE,"GENERAL";"TAB2",#N/A,TRUE,"GENERAL";"TAB3",#N/A,TRUE,"GENERAL";"TAB4",#N/A,TRUE,"GENERAL";"TAB5",#N/A,TRUE,"GENERAL"}</definedName>
    <definedName name="yturtu7">{"TAB1",#N/A,TRUE,"GENERAL";"TAB2",#N/A,TRUE,"GENERAL";"TAB3",#N/A,TRUE,"GENERAL";"TAB4",#N/A,TRUE,"GENERAL";"TAB5",#N/A,TRUE,"GENERAL"}</definedName>
    <definedName name="yturu">{"TAB1",#N/A,TRUE,"GENERAL";"TAB2",#N/A,TRUE,"GENERAL";"TAB3",#N/A,TRUE,"GENERAL";"TAB4",#N/A,TRUE,"GENERAL";"TAB5",#N/A,TRUE,"GENERAL"}</definedName>
    <definedName name="ytuytfgh">{"via1",#N/A,TRUE,"general";"via2",#N/A,TRUE,"general";"via3",#N/A,TRUE,"general"}</definedName>
    <definedName name="yty">{"TAB1",#N/A,TRUE,"GENERAL";"TAB2",#N/A,TRUE,"GENERAL";"TAB3",#N/A,TRUE,"GENERAL";"TAB4",#N/A,TRUE,"GENERAL";"TAB5",#N/A,TRUE,"GENERAL"}</definedName>
    <definedName name="ytyyh">{"via1",#N/A,TRUE,"general";"via2",#N/A,TRUE,"general";"via3",#N/A,TRUE,"general"}</definedName>
    <definedName name="ytzacdfg">{"TAB1",#N/A,TRUE,"GENERAL";"TAB2",#N/A,TRUE,"GENERAL";"TAB3",#N/A,TRUE,"GENERAL";"TAB4",#N/A,TRUE,"GENERAL";"TAB5",#N/A,TRUE,"GENERAL"}</definedName>
    <definedName name="yu">{"TAB1",#N/A,TRUE,"GENERAL";"TAB2",#N/A,TRUE,"GENERAL";"TAB3",#N/A,TRUE,"GENERAL";"TAB4",#N/A,TRUE,"GENERAL";"TAB5",#N/A,TRUE,"GENERAL"}</definedName>
    <definedName name="yudre54">{"TAB1",#N/A,TRUE,"GENERAL";"TAB2",#N/A,TRUE,"GENERAL";"TAB3",#N/A,TRUE,"GENERAL";"TAB4",#N/A,TRUE,"GENERAL";"TAB5",#N/A,TRUE,"GENERAL"}</definedName>
    <definedName name="yuf">{"TAB1",#N/A,TRUE,"GENERAL";"TAB2",#N/A,TRUE,"GENERAL";"TAB3",#N/A,TRUE,"GENERAL";"TAB4",#N/A,TRUE,"GENERAL";"TAB5",#N/A,TRUE,"GENERAL"}</definedName>
    <definedName name="yuhgh">{"TAB1",#N/A,TRUE,"GENERAL";"TAB2",#N/A,TRUE,"GENERAL";"TAB3",#N/A,TRUE,"GENERAL";"TAB4",#N/A,TRUE,"GENERAL";"TAB5",#N/A,TRUE,"GENERAL"}</definedName>
    <definedName name="yutu">{"via1",#N/A,TRUE,"general";"via2",#N/A,TRUE,"general";"via3",#N/A,TRUE,"general"}</definedName>
    <definedName name="yuuiiy">{"via1",#N/A,TRUE,"general";"via2",#N/A,TRUE,"general";"via3",#N/A,TRUE,"general"}</definedName>
    <definedName name="yuuuuuu">{"via1",#N/A,TRUE,"general";"via2",#N/A,TRUE,"general";"via3",#N/A,TRUE,"general"}</definedName>
    <definedName name="yy">{"via1",#N/A,TRUE,"general";"via2",#N/A,TRUE,"general";"via3",#N/A,TRUE,"general"}</definedName>
    <definedName name="yyy">{"TAB1",#N/A,TRUE,"GENERAL";"TAB2",#N/A,TRUE,"GENERAL";"TAB3",#N/A,TRUE,"GENERAL";"TAB4",#N/A,TRUE,"GENERAL";"TAB5",#N/A,TRUE,"GENERAL"}</definedName>
    <definedName name="yyyuh">{"TAB1",#N/A,TRUE,"GENERAL";"TAB2",#N/A,TRUE,"GENERAL";"TAB3",#N/A,TRUE,"GENERAL";"TAB4",#N/A,TRUE,"GENERAL";"TAB5",#N/A,TRUE,"GENERAL"}</definedName>
    <definedName name="yyyyhhh">{"TAB1",#N/A,TRUE,"GENERAL";"TAB2",#N/A,TRUE,"GENERAL";"TAB3",#N/A,TRUE,"GENERAL";"TAB4",#N/A,TRUE,"GENERAL";"TAB5",#N/A,TRUE,"GENERAL"}</definedName>
    <definedName name="yyyyyf">{"via1",#N/A,TRUE,"general";"via2",#N/A,TRUE,"general";"via3",#N/A,TRUE,"general"}</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8" i="11" l="1"/>
  <c r="D374" i="11"/>
  <c r="D381" i="11" s="1"/>
  <c r="D395" i="11" s="1"/>
  <c r="D397" i="11" s="1"/>
  <c r="D375" i="11"/>
  <c r="D385" i="11" s="1"/>
  <c r="F424" i="11" l="1"/>
  <c r="D380" i="11"/>
  <c r="D384" i="11" s="1"/>
  <c r="D335" i="11" l="1"/>
  <c r="D332" i="11"/>
  <c r="D329" i="11"/>
  <c r="D331" i="11" s="1"/>
  <c r="D346" i="11" s="1"/>
  <c r="D132" i="11"/>
  <c r="D131" i="11"/>
  <c r="D130" i="11"/>
  <c r="D122" i="11"/>
  <c r="D110" i="11"/>
  <c r="D109" i="11"/>
  <c r="D108" i="11"/>
  <c r="D103" i="11"/>
  <c r="D100" i="11"/>
  <c r="D98" i="11"/>
  <c r="D97" i="11"/>
  <c r="D92" i="11"/>
  <c r="D91" i="11"/>
  <c r="D89" i="11"/>
  <c r="D85" i="11"/>
  <c r="D86" i="11" s="1"/>
  <c r="D20" i="11"/>
  <c r="D83" i="11"/>
  <c r="D81" i="11"/>
  <c r="D80" i="11"/>
  <c r="D78" i="11"/>
  <c r="D13" i="11"/>
  <c r="D75" i="11"/>
  <c r="D73" i="11"/>
  <c r="D82" i="11" s="1"/>
  <c r="D324" i="11" l="1"/>
  <c r="D323" i="11"/>
  <c r="D143" i="11"/>
  <c r="D146" i="11"/>
  <c r="D147" i="11"/>
  <c r="D154" i="11"/>
  <c r="D156" i="11"/>
  <c r="D163" i="11"/>
  <c r="D164" i="11"/>
  <c r="D166" i="11"/>
  <c r="D172" i="11"/>
  <c r="D189" i="11"/>
  <c r="D206" i="11"/>
  <c r="D205" i="11"/>
  <c r="D204" i="11"/>
  <c r="D67" i="11"/>
  <c r="D66" i="11"/>
  <c r="D65" i="11"/>
  <c r="D57" i="11"/>
  <c r="D52" i="11"/>
  <c r="D45" i="11"/>
  <c r="D41" i="11"/>
  <c r="D33" i="11"/>
  <c r="D32" i="11"/>
  <c r="D26" i="11"/>
  <c r="D44" i="11" s="1"/>
  <c r="D21" i="11"/>
  <c r="D18" i="11"/>
  <c r="D17" i="11"/>
  <c r="D16" i="11"/>
  <c r="D169" i="11" l="1"/>
  <c r="D35" i="11"/>
  <c r="D38" i="11"/>
  <c r="F425" i="11" l="1"/>
  <c r="F426" i="11" l="1"/>
  <c r="F427" i="11" s="1"/>
  <c r="F428" i="11" s="1"/>
</calcChain>
</file>

<file path=xl/sharedStrings.xml><?xml version="1.0" encoding="utf-8"?>
<sst xmlns="http://schemas.openxmlformats.org/spreadsheetml/2006/main" count="1114" uniqueCount="315">
  <si>
    <t>Ítem</t>
  </si>
  <si>
    <t>Nombre</t>
  </si>
  <si>
    <t>Und</t>
  </si>
  <si>
    <t xml:space="preserve">Cantidad </t>
  </si>
  <si>
    <t>VAL/UNIT</t>
  </si>
  <si>
    <t>VLA/TOTAL</t>
  </si>
  <si>
    <t>PRELIMINARES</t>
  </si>
  <si>
    <r>
      <t xml:space="preserve">Instalación de </t>
    </r>
    <r>
      <rPr>
        <b/>
        <sz val="10"/>
        <color theme="1"/>
        <rFont val="Arial"/>
        <family val="2"/>
      </rPr>
      <t>CERRAMIENTO PROVISIONAL</t>
    </r>
    <r>
      <rPr>
        <sz val="10"/>
        <color theme="1"/>
        <rFont val="Arial"/>
        <family val="2"/>
      </rPr>
      <t xml:space="preserve"> en tela naranja con una altura de 2,1m. y estructura en larguero común. Incluye suministro, transporte, instalación y desmonte de la tela, excavación manual en cualquier material y todos los demás elementos necesarios para su correcta instalación.</t>
    </r>
  </si>
  <si>
    <t xml:space="preserve">Suministro e instalación de  Plastico negro para protección de pisos. </t>
  </si>
  <si>
    <t>DEMOLICIONES Y RETIROS</t>
  </si>
  <si>
    <r>
      <rPr>
        <b/>
        <sz val="10"/>
        <color theme="1"/>
        <rFont val="Arial"/>
        <family val="2"/>
      </rPr>
      <t>RETIRO DE APARATOS SANITARIOS</t>
    </r>
    <r>
      <rPr>
        <sz val="10"/>
        <color theme="1"/>
        <rFont val="Arial"/>
        <family val="2"/>
      </rPr>
      <t>, incluye el cargue, transporte, botada o recuperación de aparatos sanitarios,sensores, lavamanos, lavaderos, orinales. Incluye botada en botaderos oficiales y la recuperación de los materiales aprovechables y/o su transporte hasta la bodega o el sitio que indique la interventoría.</t>
    </r>
  </si>
  <si>
    <r>
      <rPr>
        <b/>
        <sz val="10"/>
        <color theme="1"/>
        <rFont val="Arial"/>
        <family val="2"/>
      </rPr>
      <t>RETIRO DE ESPEJO,</t>
    </r>
    <r>
      <rPr>
        <sz val="10"/>
        <color theme="1"/>
        <rFont val="Arial"/>
        <family val="2"/>
      </rPr>
      <t xml:space="preserve"> incluye el cargue, transporte, botada. Incluye botada en botaderos oficiales yo su transporte hasta la bodega o el sitio que indique la supervisión</t>
    </r>
  </si>
  <si>
    <r>
      <rPr>
        <b/>
        <sz val="10"/>
        <color theme="1"/>
        <rFont val="Arial"/>
        <family val="2"/>
      </rPr>
      <t>DEMOLICIÓN DE ENCHAPE DE PARED</t>
    </r>
    <r>
      <rPr>
        <sz val="10"/>
        <color theme="1"/>
        <rFont val="Arial"/>
        <family val="2"/>
      </rPr>
      <t>, espesores entre 0.03 y 0.05m. Incluye cargue, transporte y botada de escombros en botaderos oficiales, demolición de revoques y enchapes aplicados en el muro a demoler e instalacion esembebidas, además recuperación de los materiales aprovechables o su transporte hasta el sitio que lo indique la interventoría.</t>
    </r>
  </si>
  <si>
    <r>
      <t xml:space="preserve">Retiro de los elementos que componen el </t>
    </r>
    <r>
      <rPr>
        <b/>
        <sz val="10"/>
        <color theme="1"/>
        <rFont val="Arial"/>
        <family val="2"/>
      </rPr>
      <t>CIELORRASO</t>
    </r>
    <r>
      <rPr>
        <sz val="10"/>
        <color theme="1"/>
        <rFont val="Arial"/>
        <family val="2"/>
      </rPr>
      <t xml:space="preserve">, incluyendo láminas, perfiles, estructuras y cualquier otro accesorio. El ítem incluye el retiro de los escombros y la recuperación de materiales reutilizables. </t>
    </r>
  </si>
  <si>
    <t xml:space="preserve">MANTENIMIENTO </t>
  </si>
  <si>
    <r>
      <rPr>
        <b/>
        <sz val="10"/>
        <color theme="1"/>
        <rFont val="Arial"/>
        <family val="2"/>
      </rPr>
      <t>REPARACIÓN Y MANTENIMIENTO</t>
    </r>
    <r>
      <rPr>
        <sz val="10"/>
        <color theme="1"/>
        <rFont val="Arial"/>
        <family val="2"/>
      </rPr>
      <t xml:space="preserve"> de divisiones en acero inoxidables, incluye cambio de piezas totales o parciales, limpieza, y todo lo necesario para dejar a punto y operativos los elementos. </t>
    </r>
  </si>
  <si>
    <r>
      <rPr>
        <b/>
        <sz val="10"/>
        <color theme="1"/>
        <rFont val="Arial"/>
        <family val="2"/>
      </rPr>
      <t>TRATAMIENTO DE SUPERFICIE PARA PULIDA Y BRILLADA MESÓN EN GRANITO EN GRANO EXISTENTE.</t>
    </r>
    <r>
      <rPr>
        <sz val="10"/>
        <color theme="1"/>
        <rFont val="Arial"/>
        <family val="2"/>
      </rPr>
      <t xml:space="preserve"> Incluye todo lo necesario para su correcta ejecución.</t>
    </r>
  </si>
  <si>
    <r>
      <rPr>
        <b/>
        <sz val="10"/>
        <color theme="1"/>
        <rFont val="Arial"/>
        <family val="2"/>
      </rPr>
      <t>TRATAMIENTO DE SUPERFICIE PARA PULIDA Y BRILLADA DE PISO EN GRANO EXISTENT</t>
    </r>
    <r>
      <rPr>
        <sz val="10"/>
        <color theme="1"/>
        <rFont val="Arial"/>
        <family val="2"/>
      </rPr>
      <t>E. Incluye todo lo necesario para su correcta ejecución.</t>
    </r>
  </si>
  <si>
    <r>
      <rPr>
        <b/>
        <sz val="10"/>
        <color theme="1"/>
        <rFont val="Arial"/>
        <family val="2"/>
      </rPr>
      <t>TRATAMIENTO DE SUPERFICIE PARA PULIDA Y BRILLADA DE ZOCALO EN GRANO EXISTENTE.</t>
    </r>
    <r>
      <rPr>
        <sz val="10"/>
        <color theme="1"/>
        <rFont val="Arial"/>
        <family val="2"/>
      </rPr>
      <t xml:space="preserve"> Incluye todo lo necesario para su correcta ejecución.</t>
    </r>
  </si>
  <si>
    <t xml:space="preserve">OBRA CIVIL </t>
  </si>
  <si>
    <r>
      <rPr>
        <b/>
        <sz val="10"/>
        <color theme="1"/>
        <rFont val="Arial"/>
        <family val="2"/>
      </rPr>
      <t>REVOQUE EN MUROS</t>
    </r>
    <r>
      <rPr>
        <sz val="10"/>
        <color theme="1"/>
        <rFont val="Arial"/>
        <family val="2"/>
      </rPr>
      <t>. Incluye suministro y transporte de los materiales, ranuras, filetes, y todos los demás elementos necesarios para su correcta construcción.</t>
    </r>
  </si>
  <si>
    <r>
      <t>SUMINISTRO TRANSPORTE E INSTALACIÓN DE DISPENSAODRES DE PAPEL EN Z PARA BAÑOS CON ACABADO EN ACERO.</t>
    </r>
    <r>
      <rPr>
        <sz val="10"/>
        <color theme="1"/>
        <rFont val="Arial"/>
        <family val="2"/>
      </rPr>
      <t xml:space="preserve"> Incluye todos los elementos necesarios para su correcta instalación. </t>
    </r>
  </si>
  <si>
    <t>APARATOS SANITARIOS</t>
  </si>
  <si>
    <r>
      <rPr>
        <b/>
        <sz val="10"/>
        <color theme="1"/>
        <rFont val="Arial"/>
        <family val="2"/>
      </rPr>
      <t>SUMINISTRO, TRANSPORTE E INSTALACIÓN DE TAZA INSTITUCIONAL</t>
    </r>
    <r>
      <rPr>
        <sz val="10"/>
        <color theme="1"/>
        <rFont val="Arial"/>
        <family val="2"/>
      </rPr>
      <t xml:space="preserve"> en porcelana con entrada posterior con un consumo de agua de 3.5 lpf - 0,92 gpf, capacidad de evacuación 1000gr con presión de agua entre 35-80 PSI, color blanco. Con sistema de descarga fluxometro y tipo de accionamiento con sensor. Incluye todos los elementos y accesorios necesarios para su correcta instalación y funcionamiento. </t>
    </r>
  </si>
  <si>
    <r>
      <rPr>
        <b/>
        <sz val="10"/>
        <color theme="1"/>
        <rFont val="Arial"/>
        <family val="2"/>
      </rPr>
      <t xml:space="preserve">SUMINISTRO, TRANSPORTE E INSTALACIÓN DE ORINAL DE COLGAR GRANDE </t>
    </r>
    <r>
      <rPr>
        <sz val="10"/>
        <color theme="1"/>
        <rFont val="Arial"/>
        <family val="2"/>
      </rPr>
      <t>de entrada superior (Ref.042111001 de Corona o su equivalente), color blanco, incluye Fluxometro orinal sensor,sifón botella,accesorios de soporte y todos los demás elementos necesarios para su correcta instalación y funcionamiento.</t>
    </r>
  </si>
  <si>
    <r>
      <rPr>
        <b/>
        <sz val="10"/>
        <color theme="1"/>
        <rFont val="Arial"/>
        <family val="2"/>
      </rPr>
      <t>SUMINISTRO, TRANSPORTE E INSTALACIÓN DE ORINAL DE COLGAR PEQUEÑO</t>
    </r>
    <r>
      <rPr>
        <sz val="10"/>
        <color theme="1"/>
        <rFont val="Arial"/>
        <family val="2"/>
      </rPr>
      <t xml:space="preserve"> de entrada superior (Ref.062111001 de Corona o su equivalente), color blanco, incluye Fluxometro orinal sensor,sifón botella,accesorios de soporte y todos los demás elementos necesarios para su correcta instalación y funcionamiento.</t>
    </r>
  </si>
  <si>
    <r>
      <rPr>
        <b/>
        <sz val="10"/>
        <color theme="1"/>
        <rFont val="Arial"/>
        <family val="2"/>
      </rPr>
      <t>SUMINISTRO E INSTALACIÓN DE TAZA INSTITUCIONAL PARA PERSONAS CON DISCAPACIDAD</t>
    </r>
    <r>
      <rPr>
        <sz val="10"/>
        <color theme="1"/>
        <rFont val="Arial"/>
        <family val="2"/>
      </rPr>
      <t xml:space="preserve"> en porcelana con entrada posterior con un consumo de agua de 3.5 lpf, con presión de agua entre 25-125 PSI, color blanco. Incluye todos los elementos y accesorios necesarios para su correcta instalación y funcionamiento. </t>
    </r>
  </si>
  <si>
    <r>
      <rPr>
        <b/>
        <sz val="10"/>
        <color theme="1"/>
        <rFont val="Arial"/>
        <family val="2"/>
      </rPr>
      <t xml:space="preserve">SUMINISTRO TRANSPORTE E INSTALACIÓN DE DISPENSADOR DE JABÓN LÍQUIDO </t>
    </r>
    <r>
      <rPr>
        <sz val="10"/>
        <color theme="1"/>
        <rFont val="Arial"/>
        <family val="2"/>
      </rPr>
      <t>con sensor Manos Libres en acero inoxidable (Ver Diseños)</t>
    </r>
  </si>
  <si>
    <t>ENCHAPES - MOLDURAS</t>
  </si>
  <si>
    <r>
      <rPr>
        <b/>
        <sz val="10"/>
        <color theme="1"/>
        <rFont val="Arial"/>
        <family val="2"/>
      </rPr>
      <t xml:space="preserve">SUMINISTRO E INSTALACIÓN DE FALDÓN CONSTRUIDO Y ENCHAPADO EN LAMINADO DECORATIVO DE ALTA PRESIÓN </t>
    </r>
    <r>
      <rPr>
        <sz val="10"/>
        <color theme="1"/>
        <rFont val="Arial"/>
        <family val="2"/>
      </rPr>
      <t xml:space="preserve">grueso solido y con propiedades antibacteriales de color solido (Ver Anexo Tabla de Colores). Incluye preparación de la superficie a recibir el enchape, y todos los demás elementos necesarios para su adecuada instalación y funcionamiento. </t>
    </r>
    <r>
      <rPr>
        <b/>
        <sz val="10"/>
        <color theme="1"/>
        <rFont val="Arial"/>
        <family val="2"/>
      </rPr>
      <t xml:space="preserve">(Ver Anexo de Colores y diseño) </t>
    </r>
  </si>
  <si>
    <r>
      <rPr>
        <b/>
        <sz val="10"/>
        <color theme="1"/>
        <rFont val="Arial"/>
        <family val="2"/>
      </rPr>
      <t>SUMINISTRO E INSTALACIÓN LAMINADO DECORATIVO DE ALTA PRESIÓN GRUESO SÓLIDO Y CON PROPIEDADES ANTI BACTERIALES</t>
    </r>
    <r>
      <rPr>
        <sz val="10"/>
        <color theme="1"/>
        <rFont val="Arial"/>
        <family val="2"/>
      </rPr>
      <t xml:space="preserve"> de color solido (colores según baño - ver anexo tabla de colores). fijado con tornillos tipo bristol con cabeza, entre divisiones y cabinas de baños dilatado de las divisiones 1cm a cada lado según detalle.
Incluye preparación de la superficie a recibir el enchape, y todos los demás elementos necesarios para su adecuada instalación y funcionamiento.
</t>
    </r>
    <r>
      <rPr>
        <b/>
        <sz val="10"/>
        <color theme="1"/>
        <rFont val="Arial"/>
        <family val="2"/>
      </rPr>
      <t xml:space="preserve">(Enchape cubre las reparaciones para los fluxometros de sensor en orinales y sanitarios como sus abastos y desagues) (Ver Diseños Arquitectonicos) </t>
    </r>
  </si>
  <si>
    <t xml:space="preserve">CIELO FALSO </t>
  </si>
  <si>
    <r>
      <rPr>
        <b/>
        <sz val="10"/>
        <color theme="1"/>
        <rFont val="Arial"/>
        <family val="2"/>
      </rPr>
      <t>SUMINISTRO, TRANSPORTE E INSTALACIÓN DE DESCUELGUE EN CIELO  FALSO EN DRYWALL.</t>
    </r>
    <r>
      <rPr>
        <sz val="10"/>
        <color theme="1"/>
        <rFont val="Arial"/>
        <family val="2"/>
      </rPr>
      <t xml:space="preserve">  Incluye placa de yeso RH de 1/2" tipo Gyplac o equivalente, masillado, perfilería de aluminio para soporte, chazos, cintas, ángulos, cortes, andamios, canes y todo los demás elementos necesario para su correcta instalación y funcionamiento. El acabado en pintura, se pagará en su ítem respectivo.</t>
    </r>
  </si>
  <si>
    <r>
      <rPr>
        <b/>
        <sz val="10"/>
        <color theme="1"/>
        <rFont val="Arial"/>
        <family val="2"/>
      </rPr>
      <t>REPARACIÓN Y CIERRE DE REGISTROS EN FALSO EN DRYWALL.</t>
    </r>
    <r>
      <rPr>
        <sz val="10"/>
        <color theme="1"/>
        <rFont val="Arial"/>
        <family val="2"/>
      </rPr>
      <t xml:space="preserve"> Incluye placa de yeso RH de 1/2" tipo Gyplac o equivalente, masillado, perfilería de aluminio para soporte, chazos, cintas, ángulos, cortes, andamios, canes y todo los demás elementos necesario para su correcta instalación y funcionamiento. El acabado en pintura, se pagará en su ítem respectivo.</t>
    </r>
  </si>
  <si>
    <t>PINTURA</t>
  </si>
  <si>
    <r>
      <t>Aplicación de</t>
    </r>
    <r>
      <rPr>
        <b/>
        <sz val="10"/>
        <color theme="1"/>
        <rFont val="Arial"/>
        <family val="2"/>
      </rPr>
      <t xml:space="preserve"> PINTURA EN CIELOS</t>
    </r>
    <r>
      <rPr>
        <sz val="10"/>
        <color theme="1"/>
        <rFont val="Arial"/>
        <family val="2"/>
      </rPr>
      <t>, de primera calidad sobre cielos estucados y/o previamente pintados, tres manos o las necesarias hasta obtener una superficie pareja y homogénea, incluye resanes, tapa poros en estuco plástico tipo plastestuco o similar diluido en agua proporción 1:2, adecuación de la superficie a intervenir hasta obtener una superficie pareja y homogénea, Color (Ver Anexos de colores y diseños)</t>
    </r>
  </si>
  <si>
    <t>ESPEJOS Y VIDRIOS</t>
  </si>
  <si>
    <r>
      <rPr>
        <b/>
        <sz val="10"/>
        <color theme="1"/>
        <rFont val="Arial"/>
        <family val="2"/>
      </rPr>
      <t xml:space="preserve">SUMINISTRO, TRANSPORTE E INSTALACIÓN DE ESPEJO 4mm </t>
    </r>
    <r>
      <rPr>
        <sz val="10"/>
        <color theme="1"/>
        <rFont val="Arial"/>
        <family val="2"/>
      </rPr>
      <t xml:space="preserve">flotado 4cm, recto sin bisel con cantos pulidos y brillados, fijación con perfiles de aluminio retrazados 15cm al rededor, a lo alrgo de todo el mesón de lavamanos (Ver diseños). Incluye soportes, y todos los elementos necesarios para su correcta instalación. </t>
    </r>
  </si>
  <si>
    <r>
      <rPr>
        <b/>
        <sz val="10"/>
        <color theme="1"/>
        <rFont val="Arial"/>
        <family val="2"/>
      </rPr>
      <t>SUMINISTRO, TRANSPORTE E INSTALACIÓN DE VIDRIO</t>
    </r>
    <r>
      <rPr>
        <sz val="10"/>
        <color theme="1"/>
        <rFont val="Arial"/>
        <family val="2"/>
      </rPr>
      <t xml:space="preserve"> Templado de 8mm transpararente fijado con tocetos de acero inoxidable con acabado en adhesivo impreso con fotografía de gran formato de acuerdo a diseño. Las dimensiones del vidrio deben ajustarse al espacio disponible respetando las separaciones mínimas especificadas en plano. (VER NOTAS Y DISEÑOS) </t>
    </r>
  </si>
  <si>
    <t>INSTALACIÓN SENSORES</t>
  </si>
  <si>
    <t>REDES HIDRAULICAS</t>
  </si>
  <si>
    <t>Suministro,transporte e instalación de salidas de abasto en DIÁMETRO DE 1/2" con tubería RDE 9,500 PSI ,incluye todos los accesorios en PVC de diámetro 1/2" que se requieran para su correcta instalación. Estos deberán estar correctamente pegados usando limpiador, soldadura y teflón apropiados, sin presentar fugas, fisuras o cualquier otra clase de anomalía. Se debe garantizar la correcta instalación y funcionamiento. Incluye además lasperforaciones (canchas) de paredes o pisos que lo requieran incluyendo cargue, transporte y botada de escombros en botaderos oficiales o donde indique la supervisión</t>
  </si>
  <si>
    <t>RED ELÉCTRICA</t>
  </si>
  <si>
    <r>
      <t xml:space="preserve"> Suministro e instalación de tablero trifasico de REF TRP24T o similres, 3F, 1N, 1T, </t>
    </r>
    <r>
      <rPr>
        <b/>
        <sz val="10"/>
        <rFont val="Arial"/>
        <family val="2"/>
      </rPr>
      <t>24 ctos</t>
    </r>
    <r>
      <rPr>
        <sz val="10"/>
        <rFont val="Arial"/>
        <family val="2"/>
      </rPr>
      <t xml:space="preserve">. Incluye totalizador de 3x50, entradas a caja, breaker monofasicos de 1x20A, cintas, anillos de marcación. </t>
    </r>
  </si>
  <si>
    <t xml:space="preserve">Suministro e instalación de salida eléctrica para iluminación,  toma doble color blanco con polo a tierra, 125V, 20A en tubería EMT. Incluye: 1m de cable de cobre de 3xN° 12 AWG 90°C, 600V HF FR LS CT, caja metálica 12x12x5cm con tapa en cielo, conectores tipo resorte y accesorios para su correcta instalación. NO Incluye tubería. </t>
  </si>
  <si>
    <t xml:space="preserve">Suministro e instalación de salida eléctrica, toma doble color blanco con polo a tierra, 125V, 20A en tubería EMT. Incluye: 1m de cable de cobre de 3xN° 12 AWG 90°C, 600V HF FR LS CT, caja metálica 12x12x5cm con tapa embedida en muro, conectores tipo resorte y accesorios para su correcta instalación. NO Incluye tubería. </t>
  </si>
  <si>
    <t xml:space="preserve">Suministro e instalación de salida eléctrica, tipo toma aereo con polo a tierra, 125V, 20A en tubería PVC. Incluye: 1m de cable de cobre de 3xN° 12 AWG 90°C, 600V HF FR LS CT, conectores tipo resorte y accesorios para su correcta instalación. NO Incluye tubería. </t>
  </si>
  <si>
    <t xml:space="preserve">Suministro e instalación de alimentador eléctrico en cable de cobre libre de halógeno y retardante a flama  calibre 12 AWG para circuitos de potencia e iluminación. Incluye: Conectores, terminales, cintas, marcaciones, elementos de fijaión y demas elementos necesarios para su correcta instalación. Color Negro </t>
  </si>
  <si>
    <t>Suministro e instalación de alimentador eléctrico en cable de cobre libre de halógeno y retardante a flama  calibre 12 AWG para circuitos de potencia e iluminación. Incluye: Conectores, terminales, cintas, marcaciones, elementos de fijaión y demas elementos necesarios para su correcta instalación. Color Blanco</t>
  </si>
  <si>
    <t>Suministro e instalación de alimentador eléctrico en cable de cobre libre de halógeno y retardante a flama  calibre 12 AWG para circuitos de potencia e iluminación. Incluye: Conectores, terminales, cintas, marcaciones, elementos de fijaión y demas elementos necesarios para su correcta instalación. Color Verde</t>
  </si>
  <si>
    <t xml:space="preserve">Traslado de circuitos existentes de iluminación y potencia a nuevo tablero. Incluye marcación, mano de obra, conectores para empalme. </t>
  </si>
  <si>
    <t>DUCTERÍA</t>
  </si>
  <si>
    <t>Tubería EMT de 3/4". Incluye: Uniones, entradas a caja, curvas, elementos de fijación, marcación y demas accesorios necesarios para su correcta instalación.</t>
  </si>
  <si>
    <t xml:space="preserve">ILUMINACIÓN </t>
  </si>
  <si>
    <t xml:space="preserve">Cinta de Led temperatura de color 4000K con perfil y difusor en mesón.  Incluye 2 metros de cable encauchetado, clavija de 15A, herrramientas, cintas y demás accesorios necsarios para su correcta instalación. </t>
  </si>
  <si>
    <t xml:space="preserve">Cinta de Led temperatura de color 4000K para iluminación indirecta perimetral con perfil y difusor, fijado a la estructura interna del espejo. Incluye 2 metros de cable encauchetado, clavija de 15A, herrramientas, cintas y demás accesorios necsarios para su correcta instalación. </t>
  </si>
  <si>
    <t xml:space="preserve">Cinta de Led incrustrada premium con chasis negro temperatura de color 4000K. Incluye 2 metros de cable encauchetado, clavija de 15A, herrramientas, cintas y demás accesorios necsarios para su correcta instalación. </t>
  </si>
  <si>
    <t xml:space="preserve">Reubicación de luminaria circular existente. (VER DISEÑOS). Incluye todos los elementos y accesoriso necesarios para su correcto funcionamiento. </t>
  </si>
  <si>
    <t>1.1</t>
  </si>
  <si>
    <t>1.2</t>
  </si>
  <si>
    <t>2.1</t>
  </si>
  <si>
    <t>2.2</t>
  </si>
  <si>
    <t>2.3</t>
  </si>
  <si>
    <t>2.5</t>
  </si>
  <si>
    <t>3.1</t>
  </si>
  <si>
    <t>3.2</t>
  </si>
  <si>
    <t>3.4</t>
  </si>
  <si>
    <t>3.5</t>
  </si>
  <si>
    <t>4.1</t>
  </si>
  <si>
    <t>4.2</t>
  </si>
  <si>
    <t>4.3</t>
  </si>
  <si>
    <t>4.4</t>
  </si>
  <si>
    <t>4.5</t>
  </si>
  <si>
    <t>5.1</t>
  </si>
  <si>
    <t>5.2</t>
  </si>
  <si>
    <t>5.3</t>
  </si>
  <si>
    <t>5.4</t>
  </si>
  <si>
    <t>5.5</t>
  </si>
  <si>
    <t>6.1</t>
  </si>
  <si>
    <t>6.2</t>
  </si>
  <si>
    <t>7.1</t>
  </si>
  <si>
    <t>7.2</t>
  </si>
  <si>
    <t>8.1</t>
  </si>
  <si>
    <t>9.1</t>
  </si>
  <si>
    <t>9.2</t>
  </si>
  <si>
    <t>10.1</t>
  </si>
  <si>
    <t>10.2</t>
  </si>
  <si>
    <t>10.3</t>
  </si>
  <si>
    <t>11.1</t>
  </si>
  <si>
    <t>11.2</t>
  </si>
  <si>
    <t>11.3</t>
  </si>
  <si>
    <t>11.4</t>
  </si>
  <si>
    <t>11.5</t>
  </si>
  <si>
    <t>11.6</t>
  </si>
  <si>
    <t>12.1</t>
  </si>
  <si>
    <t>12.2</t>
  </si>
  <si>
    <t>12.3</t>
  </si>
  <si>
    <t>12.4</t>
  </si>
  <si>
    <t>12.5</t>
  </si>
  <si>
    <t>12.6</t>
  </si>
  <si>
    <t>12.7</t>
  </si>
  <si>
    <t>12.8</t>
  </si>
  <si>
    <t>13.1</t>
  </si>
  <si>
    <t>14.1</t>
  </si>
  <si>
    <t>14.2</t>
  </si>
  <si>
    <t>14.3</t>
  </si>
  <si>
    <t>14.4</t>
  </si>
  <si>
    <t>M2</t>
  </si>
  <si>
    <t>UND</t>
  </si>
  <si>
    <t>ML</t>
  </si>
  <si>
    <t xml:space="preserve">ML </t>
  </si>
  <si>
    <t xml:space="preserve">UND </t>
  </si>
  <si>
    <r>
      <rPr>
        <b/>
        <sz val="10"/>
        <color theme="1"/>
        <rFont val="Arial"/>
        <family val="2"/>
      </rPr>
      <t>DEMOLICIÓN DE ENCHAPE EN PIEDRA ROYAL BETA</t>
    </r>
    <r>
      <rPr>
        <sz val="10"/>
        <color theme="1"/>
        <rFont val="Arial"/>
        <family val="2"/>
      </rPr>
      <t>, espesores entre 0.03 y 0.05m. Incluye cargue, transporte y botada de escombros en botaderos oficiales, demolición de revoques y enchapes aplicados en el muro a demoler e instalacion esembebidas, además recuperación de los materiales aprovechables o su transporte hasta el sitio que lo indique la interventoría.</t>
    </r>
  </si>
  <si>
    <t>2.4</t>
  </si>
  <si>
    <r>
      <t xml:space="preserve">DEMOLICIÓN DE MACHON en lavamanos de baño PMR . </t>
    </r>
    <r>
      <rPr>
        <sz val="10"/>
        <color theme="1"/>
        <rFont val="Arial"/>
        <family val="2"/>
      </rPr>
      <t>Incluye el cargue, transporte, botada o recuperación de los materiales aprovechables</t>
    </r>
    <r>
      <rPr>
        <b/>
        <sz val="10"/>
        <color theme="1"/>
        <rFont val="Arial"/>
        <family val="2"/>
      </rPr>
      <t xml:space="preserve">. </t>
    </r>
    <r>
      <rPr>
        <sz val="10"/>
        <color theme="1"/>
        <rFont val="Arial"/>
        <family val="2"/>
      </rPr>
      <t>Incluye botada en botaderos oficiales y la recuperación de los materiales aprovechables y/o su transporte hasta la bodega o el sitio que indique la interventoría.</t>
    </r>
  </si>
  <si>
    <t xml:space="preserve">M2 </t>
  </si>
  <si>
    <r>
      <rPr>
        <b/>
        <sz val="10"/>
        <color theme="1"/>
        <rFont val="Arial"/>
        <family val="2"/>
      </rPr>
      <t>REPARACIÓN Y MANTENIMIENTO</t>
    </r>
    <r>
      <rPr>
        <sz val="10"/>
        <color theme="1"/>
        <rFont val="Arial"/>
        <family val="2"/>
      </rPr>
      <t xml:space="preserve"> de mesón de lavamanos, incluye limpieza, y todo lo necesario para dejar a punto y operativos los elementos. </t>
    </r>
  </si>
  <si>
    <r>
      <rPr>
        <b/>
        <sz val="10"/>
        <color theme="1"/>
        <rFont val="Arial"/>
        <family val="2"/>
      </rPr>
      <t>TRATAMIENTO DE SUPERFICIE PARA PULIDA Y BRILLADA DE PISO EN PIEDRA ROYAL BETA EXISTENT</t>
    </r>
    <r>
      <rPr>
        <sz val="10"/>
        <color theme="1"/>
        <rFont val="Arial"/>
        <family val="2"/>
      </rPr>
      <t>E. Incluye todo lo necesario para su correcta ejecución.</t>
    </r>
  </si>
  <si>
    <r>
      <rPr>
        <b/>
        <sz val="10"/>
        <color theme="1"/>
        <rFont val="Arial"/>
        <family val="2"/>
      </rPr>
      <t>CONSTRUCCIÓN CAVIDAD</t>
    </r>
    <r>
      <rPr>
        <sz val="10"/>
        <color theme="1"/>
        <rFont val="Arial"/>
        <family val="2"/>
      </rPr>
      <t xml:space="preserve"> para sensor de Sanitarios. Incluye botada de escombros y todos los elementos para su correcta ejecución. </t>
    </r>
  </si>
  <si>
    <r>
      <rPr>
        <b/>
        <sz val="10"/>
        <color theme="1"/>
        <rFont val="Arial"/>
        <family val="2"/>
      </rPr>
      <t>CONSTRUCCÍÓN CAVIDAD</t>
    </r>
    <r>
      <rPr>
        <sz val="10"/>
        <color theme="1"/>
        <rFont val="Arial"/>
        <family val="2"/>
      </rPr>
      <t xml:space="preserve"> para sensor de Orinales. Incluye botada de escombros y todos los elementos para su correcta ejecución. </t>
    </r>
  </si>
  <si>
    <r>
      <rPr>
        <b/>
        <sz val="10"/>
        <color theme="1"/>
        <rFont val="Arial"/>
        <family val="2"/>
      </rPr>
      <t>CONSTRUCCIÓN DE MESÓN PARA LAVAMAOS DE TALLA BAJA</t>
    </r>
    <r>
      <rPr>
        <sz val="10"/>
        <color theme="1"/>
        <rFont val="Arial"/>
        <family val="2"/>
      </rPr>
      <t xml:space="preserve">, con acabado en royal Beta incluye lavamanos circular en acero inoxidable y todos los elementos necesarios para su correcta ejecución </t>
    </r>
  </si>
  <si>
    <t>4.6</t>
  </si>
  <si>
    <r>
      <rPr>
        <b/>
        <sz val="10"/>
        <color theme="1"/>
        <rFont val="Arial"/>
        <family val="2"/>
      </rPr>
      <t>SUMINISTRO E INSTALACIÓN DE LAVAMANOS APTO PARA PERSONAS CON MOVILIDAD REDUCIDA</t>
    </r>
    <r>
      <rPr>
        <sz val="10"/>
        <color theme="1"/>
        <rFont val="Arial"/>
        <family val="2"/>
      </rPr>
      <t xml:space="preserve"> en porcelana con entrada posterior con un consumo de agua de 3.5 lpf, con presión de agua entre 25-125 PSI, color blanco. Incluye fijación, estructura o soporte y + todos los elementos y accesorios necesarios para su correcta instalación y funcionamiento. </t>
    </r>
  </si>
  <si>
    <t>5.6</t>
  </si>
  <si>
    <r>
      <rPr>
        <b/>
        <sz val="10"/>
        <color theme="1"/>
        <rFont val="Arial"/>
        <family val="2"/>
      </rPr>
      <t>SUMINISTRO E INSTALACIÓN LAMINADO DECORATIVO DE ALTA PRESIÓN GRUESO SÓLIDO Y CON PROPIEDADES ANTI BACTERIALES</t>
    </r>
    <r>
      <rPr>
        <sz val="10"/>
        <color theme="1"/>
        <rFont val="Arial"/>
        <family val="2"/>
      </rPr>
      <t xml:space="preserve"> Ref. Spiced Chestnut 1517. o similares. Incluye fijado con tornillos tipo bristol con cabeza, entre divisiones y cabinas de baños dilatado de las divisiones 1cm a cada lado según detalle. Incluye preparación de la superficie a recibir el enchape, y todos los demás elementos necesarios para su adecuada instalación y funcionamiento.
</t>
    </r>
    <r>
      <rPr>
        <b/>
        <sz val="10"/>
        <color theme="1"/>
        <rFont val="Arial"/>
        <family val="2"/>
      </rPr>
      <t xml:space="preserve">(Enchape cubre las reparaciones para los fluxometros de sensor en orinales y sanitarios como sus abastos y desagues) (Ver Diseños Arquitectonicos) </t>
    </r>
  </si>
  <si>
    <r>
      <rPr>
        <b/>
        <sz val="10"/>
        <color theme="1"/>
        <rFont val="Arial"/>
        <family val="2"/>
      </rPr>
      <t xml:space="preserve">SUMINISTRO, TRANSPORTE E INSTALACIÓN DE DESCUELGUE EN CIELO RECEDIDO CON ENCHAPE EN FORMICA </t>
    </r>
    <r>
      <rPr>
        <sz val="10"/>
        <color theme="1"/>
        <rFont val="Arial"/>
        <family val="2"/>
      </rPr>
      <t xml:space="preserve">Ref. Spiced Chestnut 1517. Incluye preparación de la superifice a recibir el enchape, lámina, adherente y todos los demás elementos necesarios para su adecuada instalación y funcionamiento. El ancho del cielo es igual al mesón de los lavamanos, (VER DISEÑOS) </t>
    </r>
  </si>
  <si>
    <r>
      <rPr>
        <b/>
        <sz val="10"/>
        <color theme="1"/>
        <rFont val="Arial"/>
        <family val="2"/>
      </rPr>
      <t xml:space="preserve">SUMINISTRO, TRANSPORTE E INSTALACIÓN DE ESPEJO 4mm </t>
    </r>
    <r>
      <rPr>
        <sz val="10"/>
        <color theme="1"/>
        <rFont val="Arial"/>
        <family val="2"/>
      </rPr>
      <t xml:space="preserve">flotado 4cm, recto sin bisel con cantos pulidos y brillados, fijación con perfiles de aluminio retrazados 15cm al rededor. (Ver diseños). Incluye soportes, y todos los elementos necesarios para su correcta instalación. </t>
    </r>
  </si>
  <si>
    <t xml:space="preserve"> Suministro transporte e instalación de tablero elétrico de 24 circuitos trifasico de REF TRP24T o similres, 3F, 1N, 1T. Incluye totalizador de 3x60, entradas a caja, breaker monofasicos de 1x20A, cintas, anillos de marcación. El tablero debe cumplir con RETIE. Incluye:  todos los elementos y accesorios para su adecuada instalación y fijaciòn (Perno expansivo) y marcaciòn con placa en acrìlico</t>
  </si>
  <si>
    <t xml:space="preserve">Interruptor automático (breaker) tripolar industrial  3x60A, . Incluye: Elementos de fijación, marcación y todos los elementos necesarios para su correcta instalación y funcionamiento de acuerdo a RETIE </t>
  </si>
  <si>
    <t>12.9</t>
  </si>
  <si>
    <t>Suministro e instalación de acometida eléctrica en cable calibre # 2 libre de halogeno / 3F, 1N y 1T # 4, incluye conectores y todos los elementos para su correcta instalación</t>
  </si>
  <si>
    <t>12.10</t>
  </si>
  <si>
    <t>13.2</t>
  </si>
  <si>
    <t>Tubería EMT de 1". Incluye: Uniones, entradas a caja, curvas, elementos de fijación, marcación y demas accesorios necesarios para su correcta instalación.</t>
  </si>
  <si>
    <t>13.3</t>
  </si>
  <si>
    <t>Tubería EMT de 2". Incluye: Uniones, entradas a caja, curvas, elementos de fijación, marcación y demas accesorios necesarios para su correcta instalación.</t>
  </si>
  <si>
    <t>13.4</t>
  </si>
  <si>
    <t>Tubería EMT de 4". Incluye: Uniones, entradas a caja, curvas, elementos de fijación, marcación y demas accesorios necesarios para su correcta instalación.</t>
  </si>
  <si>
    <t>13.5</t>
  </si>
  <si>
    <t>Tubería PVC Conduit de 3/4". Incluye: Uniones, entradas a caja, curvas, elementos de fijación, marcación y demas accesorios necesarios para su correcta instalación.</t>
  </si>
  <si>
    <t>13.6</t>
  </si>
  <si>
    <t>Caja metálica 12x12x5 con tapa troquelada universal y/o lisa color gris texturizado. Incluye: Elementos de fijación y marcación.</t>
  </si>
  <si>
    <t>Caja metálica Rawelt de 2''x4'' con tapa lisa. Incluye: Elementos de fijación y marcación.</t>
  </si>
  <si>
    <t>PAPELERA CILINDRICA DE PEDAL EN ACERO TAMAÑO MEDIANO</t>
  </si>
  <si>
    <t>PUERTAS</t>
  </si>
  <si>
    <t>Suministro, transporte e instalación de Válvula de bola de Ø 1/2" cuerpo en Latón forjado niquelado, conexión en Hembra - Hembra. Rosca NPT, incluye accesorios de instalacion Y retiro de la existente cuando sea de cambio</t>
  </si>
  <si>
    <t>Suministro, transporte e instalación de Válvula de bola de Ø 1.1/2" cuerpo en Latón forjado niquelado, conexión en Hembra - Hembra. Rosca NPT, incluye accesorios de instalacion Y retiro de la existente cuando sea de cambio</t>
  </si>
  <si>
    <t>Suministro, transporte e instalación de terminal con L = 0.15m y con camara de aire h = 0.30m, en tuberia de cobre tipo M, con un DIÁMETRO DE 1/2". Incluye suministro y transporte de los materiales, reparaciones en muros livianos de ser necesarios, accesorios de cobre y PVC, sellante, soldadura, teflón, y todo lo necesario para su correcta instalación y funcionamiento.</t>
  </si>
  <si>
    <t>Suministro, transporte e instalación de terminal con L = 0.15m y con camara de aire h = 0.30m, en tuberia de cobre tipo M, con un DIÁMETRO DE 1.1/2". Incluye suministro y transporte de los materiales, reparaciones en muros livianos de ser necesarios, accesorios de cobre y PVC, sellante, soldadura, teflón, y todo lo necesario para su correcta instalación y funcionamiento.</t>
  </si>
  <si>
    <t>Suministro, transporte e instalación de tubería PVC sanitaria tipo Pavco o similar, con un diámetro de 2", para aguas residuales empotrada por muros livianos o expuesta en losas.  Incluye suministro y transporte de los materiales, accesorios, pegante, limpiador y todos los elementos necesarios para su correcta instalación y funcionamiento,  incluyendo el resane en muros y pisos,  el cargue, transporte y botada de escombros en botaderos oficiales.</t>
  </si>
  <si>
    <t>Suministro, transporte e instalación de salida sanitaria de 2". Incluye todos los accesorios hasta el tapón de prueba. Se pagará dicha salida hasta un recorrido máximo de tubería no mayor a 2 m. Estos deberán estar correctamente pegados usando limpiador, soldadura y teflón apropiados, sin presentar fugas, fisuras o cualquier otra clase de anomalía. Incluye además las perforaciones (canchas) y resanes de paredes o pisos que lo requieran incluyendo cargue, transporte y botada de escombros en botaderos oficiales.</t>
  </si>
  <si>
    <t>Suministro, transporte e instalación de  Yee Reducida PVC sanitaria tipo Pavco o similar de diametro variable. Incluye suministro y transporte de los materiales, accesorios, pegante, limpiador y todos los elementos necesarios para su correcta instalación y funcionamiento. La excavación y los llenos se pagaran en su ítem respectivo.</t>
  </si>
  <si>
    <t>Suministro, transporte e Instalación de rejilla de piso para desagüe, plastica, de 3"x2" anticucarachas tipo COLREJILLAS o similar, incluye reparaciones en enchapes y/o pisos y el retiro de la existente y la botada de material resultante de la reparación de los enchapes</t>
  </si>
  <si>
    <t>Salida eléctrica para toma corriente doble con polo a tierra GFCI color blanco, 125V, 20A, NEMA 5-20R en tubería EMT. Incluye: 1m de cable de cobre de 3xN° 12 AWG 90°C, 600V HF FR LS CT, caja metálica 12x12x5cm, aparato con tapa, conectores tipo resorte y accesorios. NO Incluye tubería.</t>
  </si>
  <si>
    <t xml:space="preserve">Cinta de Led temperatura de color 4000K con perfil y difusor en mesón.  Incluye 2 metros de cable encauchetado, clavija de 15A, herrramientas, cintas y demás accesoriosnecesarios para su correcta instalación. </t>
  </si>
  <si>
    <t xml:space="preserve">Cinta de Led temperatura de color 4000K para iluminación indirecta perimetral con perfil y difusor, fijado a la estructura interna del espejo. Incluye 2 metros de cable encauchetado, clavija de 15A, herrramientas, cintas y demás accesoriosnecesarios para su correcta instalación. </t>
  </si>
  <si>
    <t xml:space="preserve">Cinta de Led incrustrada premium con chasis negro temperatura de color 4000K. Incluye 2 metros de cable encauchetado, clavija de 15A, herrramientas, cintas y demás accesoriosnecesarios para su correcta instalación. </t>
  </si>
  <si>
    <t xml:space="preserve">Luminaria tipo doenlights lineas de 3 modulos de incrustar pequeña, color negro o similar. Incluye 2 metros de cable encaucheado, clavida, herramientas, cintas y demás accesorios necesarios para su correcta instalación. (Ver Diseños) </t>
  </si>
  <si>
    <t xml:space="preserve">Luminaria Cicular incrustada.  Incluye 2 metros de cable encaucheado, clavida, herramientas, cintas y demás accesorios necesarios para su correcta instalación. (Ver Diseños) </t>
  </si>
  <si>
    <r>
      <t xml:space="preserve">DESMONTE DE LUMINARIA EXISTENTE. </t>
    </r>
    <r>
      <rPr>
        <sz val="10"/>
        <color theme="1"/>
        <rFont val="Arial"/>
        <family val="2"/>
      </rPr>
      <t xml:space="preserve">Incluye todos los elementos necesarios para su correcta instalación. </t>
    </r>
  </si>
  <si>
    <r>
      <rPr>
        <b/>
        <sz val="10"/>
        <color theme="1"/>
        <rFont val="Arial"/>
        <family val="2"/>
      </rPr>
      <t>DESMONTE DE PUERTAS EXISTENTES</t>
    </r>
    <r>
      <rPr>
        <sz val="10"/>
        <color theme="1"/>
        <rFont val="Arial"/>
        <family val="2"/>
      </rPr>
      <t xml:space="preserve"> incluye retiro de marcos, incluye disposición final en acopios oficiales. </t>
    </r>
  </si>
  <si>
    <r>
      <rPr>
        <b/>
        <sz val="10"/>
        <color theme="1"/>
        <rFont val="Arial"/>
        <family val="2"/>
      </rPr>
      <t>DESMONTE DE DIVISIONE SANITARIAS</t>
    </r>
    <r>
      <rPr>
        <sz val="10"/>
        <color theme="1"/>
        <rFont val="Arial"/>
        <family val="2"/>
      </rPr>
      <t xml:space="preserve"> incluye retiro de marcos, incluye disposición final en acopios oficiales. </t>
    </r>
  </si>
  <si>
    <r>
      <t xml:space="preserve">Construcción de </t>
    </r>
    <r>
      <rPr>
        <b/>
        <sz val="10"/>
        <color theme="1"/>
        <rFont val="Arial"/>
        <family val="2"/>
      </rPr>
      <t xml:space="preserve">MAMPOSTERÍA EN LADRILLO PARA REVOCAR O ENCHAPAR </t>
    </r>
    <r>
      <rPr>
        <sz val="10"/>
        <color theme="1"/>
        <rFont val="Arial"/>
        <family val="2"/>
      </rPr>
      <t>una cara o do scaras, ESPESORDE10cm.Incluye el suministro y transporte del ladrillo, el mortero de pega 1:4 espesor max=0.01m y todos los demás elementos necesarios para su correcta construcción y funcionamiento.</t>
    </r>
  </si>
  <si>
    <r>
      <rPr>
        <b/>
        <sz val="10"/>
        <color theme="1"/>
        <rFont val="Arial"/>
        <family val="2"/>
      </rPr>
      <t>REVOQUE</t>
    </r>
    <r>
      <rPr>
        <sz val="10"/>
        <color theme="1"/>
        <rFont val="Arial"/>
        <family val="2"/>
      </rPr>
      <t xml:space="preserve"> con mortero 1:4 </t>
    </r>
    <r>
      <rPr>
        <b/>
        <sz val="10"/>
        <color theme="1"/>
        <rFont val="Arial"/>
        <family val="2"/>
      </rPr>
      <t>IMPERMEABILIZADO</t>
    </r>
    <r>
      <rPr>
        <sz val="10"/>
        <color theme="1"/>
        <rFont val="Arial"/>
        <family val="2"/>
      </rPr>
      <t xml:space="preserve"> con Sika 1o equivalente, ENMUROS. Incluye suministro y transporte de los materiales, ranuras, filetes, y todos los demás elementos necesarios para su correcta construcción.</t>
    </r>
  </si>
  <si>
    <r>
      <rPr>
        <b/>
        <sz val="10"/>
        <color theme="1"/>
        <rFont val="Arial"/>
        <family val="2"/>
      </rPr>
      <t>TRATAMIENTO DE SUPERFICIE PARA PULIDA Y BRILLADA DE PISO EN PIEDRA ROYAL BETA</t>
    </r>
    <r>
      <rPr>
        <sz val="10"/>
        <color theme="1"/>
        <rFont val="Arial"/>
        <family val="2"/>
      </rPr>
      <t>. Incluye todo lo necesario para su correcta ejecución.</t>
    </r>
  </si>
  <si>
    <r>
      <t>SUMINISTRO, TRANSPORTE E INSTALACIÓN DE MESÓN EN ACERO INOX. CON LAVAMANOS REDONDO DE 40 CM DE DIAMETRO EN ACERO INOX. INCORPORADO.</t>
    </r>
    <r>
      <rPr>
        <sz val="10"/>
        <color theme="1"/>
        <rFont val="Arial"/>
        <family val="2"/>
      </rPr>
      <t xml:space="preserve"> Incluye salpicadero, faldón y todos los elementos necesarios para su correcta instalación. (Ver Diseños) </t>
    </r>
  </si>
  <si>
    <r>
      <t xml:space="preserve">SUMINISTRO, TRANSPORTE E INSTALACIÓN DE  POZUELO, pre fabricado en granito. </t>
    </r>
    <r>
      <rPr>
        <sz val="10"/>
        <color theme="1"/>
        <rFont val="Arial"/>
        <family val="2"/>
      </rPr>
      <t xml:space="preserve">Incluye salpicadero, faldón y todos los elementos necesarios para su correcta instalación. (Ver Diseños) </t>
    </r>
  </si>
  <si>
    <r>
      <t xml:space="preserve">SUMINISTRO TRANSPORTE E INSTALACIÓN DE BARRA DE SEGURIDAD. </t>
    </r>
    <r>
      <rPr>
        <sz val="10"/>
        <color theme="1"/>
        <rFont val="Arial"/>
        <family val="2"/>
      </rPr>
      <t xml:space="preserve">En acero inox. De 4" de 57 cm, con fijación a pared, para baño PMR. Incluye todos los elementos necesarios para su correcta instalación. </t>
    </r>
  </si>
  <si>
    <r>
      <t xml:space="preserve">SUMINISTRO TRANSPORTE E INSTALACIÓN DE BARRA DE SEGURIDAD. </t>
    </r>
    <r>
      <rPr>
        <sz val="10"/>
        <color theme="1"/>
        <rFont val="Arial"/>
        <family val="2"/>
      </rPr>
      <t xml:space="preserve">En acero inox. De 4" de60 cm, con fijación a pared, para baño PMR. Incluye todos los elementos necesarios para su correcta instalación. </t>
    </r>
  </si>
  <si>
    <r>
      <t xml:space="preserve">SUMINISTRO TRANSPORTE E INSTALACIÓN DE MESÓN </t>
    </r>
    <r>
      <rPr>
        <sz val="10"/>
        <color theme="1"/>
        <rFont val="Arial"/>
        <family val="2"/>
      </rPr>
      <t xml:space="preserve">con faldón extrudio en superficie solida de relleno mineral natural y aglutinante de resita tipo Corian, Staronm Swanstone o similar Color blanco (Ver Detalle Especifico) con desague oculto, fijación con estructura metalica tipo pie de amigo oculto a pared. </t>
    </r>
  </si>
  <si>
    <r>
      <rPr>
        <b/>
        <sz val="10"/>
        <color theme="1"/>
        <rFont val="Arial"/>
        <family val="2"/>
      </rPr>
      <t>SUMINISTRO, TRANSPORTE E INSTALACIÓN EN CIELO  FALSO EN DRYWALL.</t>
    </r>
    <r>
      <rPr>
        <sz val="10"/>
        <color theme="1"/>
        <rFont val="Arial"/>
        <family val="2"/>
      </rPr>
      <t xml:space="preserve">  Incluye placa de yeso RH de 1/2" tipo Gyplac o equivalente, masillado, perfilería de aluminio para soporte, chazos, cintas, ángulos, cortes, andamios, canes y todo los demás elementos necesario para su correcta instalación y funcionamiento. El acabado en pintura, se pagará en su ítem respectivo</t>
    </r>
  </si>
  <si>
    <r>
      <t>Aplicación de</t>
    </r>
    <r>
      <rPr>
        <b/>
        <sz val="10"/>
        <color theme="1"/>
        <rFont val="Arial"/>
        <family val="2"/>
      </rPr>
      <t xml:space="preserve"> PINTURA EN MUROS</t>
    </r>
    <r>
      <rPr>
        <sz val="10"/>
        <color theme="1"/>
        <rFont val="Arial"/>
        <family val="2"/>
      </rPr>
      <t>, de primera calidad sobre muros en mamposterio y/o estucados y/o previamente pintados, tres manos o las necesarias hasta obtener una superficie pareja y homogénea, incluye resanes, tapa poros en estuco plástico tipo plastestuco o similar diluido en agua proporción 1:2, adecuación de la superficie a intervenir hasta obtener una superficie pareja y homogénea, Color (Ver Anexos de colores y diseños)</t>
    </r>
  </si>
  <si>
    <r>
      <rPr>
        <b/>
        <sz val="10"/>
        <color theme="1"/>
        <rFont val="Arial"/>
        <family val="2"/>
      </rPr>
      <t xml:space="preserve">SUMINISTRO, TRANSPORTE E INSTALACIÓN DE ESPEJO PARA BAÑOS VIP  4mm </t>
    </r>
    <r>
      <rPr>
        <sz val="10"/>
        <color theme="1"/>
        <rFont val="Arial"/>
        <family val="2"/>
      </rPr>
      <t xml:space="preserve">flotado 4cm, recto sin bisel con cantos pulidos y brillados, fijación con perfiles de aluminio retrazados 15cm al rededor. (Ver diseños). Incluye soportes, y todos los elementos necesarios para su correcta instalación.  (Ver Diseños) </t>
    </r>
  </si>
  <si>
    <r>
      <rPr>
        <b/>
        <sz val="10"/>
        <color theme="1"/>
        <rFont val="Arial"/>
        <family val="2"/>
      </rPr>
      <t xml:space="preserve">SUMINISTRO, TRANSPORTE E INSTALACIÓN DE ESPEJO 4mm </t>
    </r>
    <r>
      <rPr>
        <sz val="10"/>
        <color theme="1"/>
        <rFont val="Arial"/>
        <family val="2"/>
      </rPr>
      <t xml:space="preserve">flotado 4cm, recto sin bisel con cantos pulidos y brillados, fijación con perfiles de aluminio retrazados 15cm al rededor. (Ver diseños). Incluye soportes, y todos los elementos necesarios para su correcta instalación.  (Ver Diseños) </t>
    </r>
  </si>
  <si>
    <r>
      <rPr>
        <b/>
        <sz val="10"/>
        <color theme="1"/>
        <rFont val="Arial"/>
        <family val="2"/>
      </rPr>
      <t xml:space="preserve">SUMINISTRO, TRANSPORTE E INSTALACIÓN DE PERCHERO </t>
    </r>
    <r>
      <rPr>
        <sz val="10"/>
        <color theme="1"/>
        <rFont val="Arial"/>
        <family val="2"/>
      </rPr>
      <t xml:space="preserve">de diseño simple en acero . (VER NOTAS Y DISEÑOS) </t>
    </r>
  </si>
  <si>
    <r>
      <rPr>
        <b/>
        <sz val="10"/>
        <color theme="1"/>
        <rFont val="Arial"/>
        <family val="2"/>
      </rPr>
      <t xml:space="preserve">SUMINISTRO, TRANSPORTE E INSTALACIÓN DE PERCHERO </t>
    </r>
    <r>
      <rPr>
        <sz val="10"/>
        <color theme="1"/>
        <rFont val="Arial"/>
        <family val="2"/>
      </rPr>
      <t xml:space="preserve">de diseño en U simple en acero . (VER NOTAS Y DISEÑOS) </t>
    </r>
  </si>
  <si>
    <r>
      <rPr>
        <b/>
        <sz val="10"/>
        <color theme="1"/>
        <rFont val="Arial"/>
        <family val="2"/>
      </rPr>
      <t>SUMINISTRO, TRANSPORTE E INSTALACIÓN</t>
    </r>
    <r>
      <rPr>
        <sz val="10"/>
        <color theme="1"/>
        <rFont val="Arial"/>
        <family val="2"/>
      </rPr>
      <t xml:space="preserve"> puerta acceso baño VIP metalica en lamina Cal 18 Acabado en color gris grafito. (Prevía aprobación de la supervisión). Marco en lamina metálica color igual al de la puerta, con manija y gato, bisagras metalicas, acabado similar a hoja de la puerta, con gato superior. Incluye todos los accesorios necesarios para su correcta instalación. (Ver Diseños)</t>
    </r>
  </si>
  <si>
    <r>
      <rPr>
        <b/>
        <sz val="10"/>
        <color theme="1"/>
        <rFont val="Arial"/>
        <family val="2"/>
      </rPr>
      <t>SUMINISTRO, TRANSPORTE E INSTALACIÓN puerta</t>
    </r>
    <r>
      <rPr>
        <sz val="10"/>
        <color theme="1"/>
        <rFont val="Arial"/>
        <family val="2"/>
      </rPr>
      <t xml:space="preserve"> acceso gimansio metalica en lamina Cal 18 Acabado en color gris grafito. (Prevía aprobación de la supervisión). Marco en lamina metálica color igual al de la puerta, con manija y gato, bisagras metalicas, acabado similar a hoja de la puerta, con gato superior. Incluye todos los accesorios necesarios para su correcta instalación. (Ver Diseños)</t>
    </r>
  </si>
  <si>
    <r>
      <rPr>
        <b/>
        <sz val="10"/>
        <color theme="1"/>
        <rFont val="Arial"/>
        <family val="2"/>
      </rPr>
      <t>SUMINISTRO, TRANSPORTE E INSTALACIÓN</t>
    </r>
    <r>
      <rPr>
        <sz val="10"/>
        <color theme="1"/>
        <rFont val="Arial"/>
        <family val="2"/>
      </rPr>
      <t xml:space="preserve"> puerta acceso baño VIP UNIVERSAL en lamina Cal 18 Acabado en color gris grafito. (Prevía aprobación de la supervisión). Marco en lamina metálica color igual al de la puerta, con manija y gato, bisagras metalicas, acabado similar a hoja de la puerta, bisagra tipo pivote superior e inferior, manija de emergencia tipo barra en acero inoxidable de 1" de 50 cm de largo. Incluye todos los accesorios necesarios para su correcta instalación. (Ver Diseños)</t>
    </r>
  </si>
  <si>
    <r>
      <rPr>
        <b/>
        <sz val="10"/>
        <color theme="1"/>
        <rFont val="Arial"/>
        <family val="2"/>
      </rPr>
      <t>SUMINISTRO, TRANSPORTE E INSTALACIÓN</t>
    </r>
    <r>
      <rPr>
        <sz val="10"/>
        <color theme="1"/>
        <rFont val="Arial"/>
        <family val="2"/>
      </rPr>
      <t xml:space="preserve"> de divisiones para sanitarios y orinales en acero inoxidable. Incluye todos los elementos necesarios para su correcta instalación. (Ver Diseño) </t>
    </r>
  </si>
  <si>
    <t>2.6</t>
  </si>
  <si>
    <t>2.7</t>
  </si>
  <si>
    <t>2.8</t>
  </si>
  <si>
    <t>2.9</t>
  </si>
  <si>
    <t>3.3</t>
  </si>
  <si>
    <t>3.6</t>
  </si>
  <si>
    <t>3.7</t>
  </si>
  <si>
    <t>3.8</t>
  </si>
  <si>
    <t>3.9</t>
  </si>
  <si>
    <t>3.10</t>
  </si>
  <si>
    <t>3.11</t>
  </si>
  <si>
    <t>3.12</t>
  </si>
  <si>
    <t>4.7</t>
  </si>
  <si>
    <t>4.8</t>
  </si>
  <si>
    <t>4.9</t>
  </si>
  <si>
    <t>4.10</t>
  </si>
  <si>
    <t>4.11</t>
  </si>
  <si>
    <t>8.2</t>
  </si>
  <si>
    <t>8.3</t>
  </si>
  <si>
    <t>8.4</t>
  </si>
  <si>
    <t>9.3</t>
  </si>
  <si>
    <t>9.4</t>
  </si>
  <si>
    <t>9.5</t>
  </si>
  <si>
    <t>9.6</t>
  </si>
  <si>
    <t>11.7</t>
  </si>
  <si>
    <t>11.8</t>
  </si>
  <si>
    <t>11.9</t>
  </si>
  <si>
    <t>11.10</t>
  </si>
  <si>
    <t>11.11</t>
  </si>
  <si>
    <t>11.12</t>
  </si>
  <si>
    <t>11.13</t>
  </si>
  <si>
    <t>11.14</t>
  </si>
  <si>
    <t>11.15</t>
  </si>
  <si>
    <t>12.11</t>
  </si>
  <si>
    <t>13.7</t>
  </si>
  <si>
    <t>14.5</t>
  </si>
  <si>
    <t xml:space="preserve"> </t>
  </si>
  <si>
    <t xml:space="preserve">TORRE NORTE </t>
  </si>
  <si>
    <r>
      <rPr>
        <b/>
        <sz val="10"/>
        <color theme="1"/>
        <rFont val="Arial"/>
        <family val="2"/>
      </rPr>
      <t>DEMOLICIÓN DE ENCHAPE CERAMICO DE PARED</t>
    </r>
    <r>
      <rPr>
        <sz val="10"/>
        <color theme="1"/>
        <rFont val="Arial"/>
        <family val="2"/>
      </rPr>
      <t>, espesores entre 0.03 y 0.05m. Incluye cargue, transporte y botada de escombros en botaderos oficiales, demolición de revoques y enchapes aplicados en el muro a demoler e instalacion esembebidas, además recuperación de los materiales aprovechables o su transporte hasta el sitio que lo indique la supervisión.</t>
    </r>
  </si>
  <si>
    <r>
      <t xml:space="preserve">DEMOLICIÓN DE MESÓN Y LAVAMANOS. </t>
    </r>
    <r>
      <rPr>
        <sz val="10"/>
        <color theme="1"/>
        <rFont val="Arial"/>
        <family val="2"/>
      </rPr>
      <t>Incluye el cargue, transporte, botada o recuperación de los materiales aprovechables. Incluye botada en botaderos oficiales y la recuperación de los materiales aprovechables y/o su transporte hasta la bodega o el sitio que indique</t>
    </r>
    <r>
      <rPr>
        <b/>
        <sz val="10"/>
        <color theme="1"/>
        <rFont val="Arial"/>
        <family val="2"/>
      </rPr>
      <t xml:space="preserve"> </t>
    </r>
    <r>
      <rPr>
        <sz val="10"/>
        <color theme="1"/>
        <rFont val="Arial"/>
        <family val="2"/>
      </rPr>
      <t>la supervisión.</t>
    </r>
  </si>
  <si>
    <t xml:space="preserve">M </t>
  </si>
  <si>
    <r>
      <rPr>
        <b/>
        <sz val="10"/>
        <color theme="1"/>
        <rFont val="Arial"/>
        <family val="2"/>
      </rPr>
      <t>RETIRO DE APARATOS SANITARIOS</t>
    </r>
    <r>
      <rPr>
        <sz val="10"/>
        <color theme="1"/>
        <rFont val="Arial"/>
        <family val="2"/>
      </rPr>
      <t>, incluye el cargue, transporte, botada o recuperación de aparatos sanitarios,sensores, lavamanos, lavaderos, orinales. Incluye botada en botaderos oficiales y la recuperación de los materiales aprovechables y/o su transporte hasta la bodega o el sitio que indique la supervisión.</t>
    </r>
  </si>
  <si>
    <r>
      <rPr>
        <b/>
        <sz val="10"/>
        <color theme="1"/>
        <rFont val="Arial"/>
        <family val="2"/>
      </rPr>
      <t>DESMONTE DE MURO EN SUPERBOARD O DRYWALL,</t>
    </r>
    <r>
      <rPr>
        <sz val="10"/>
        <color theme="1"/>
        <rFont val="Arial"/>
        <family val="2"/>
      </rPr>
      <t xml:space="preserve"> espesores entre 0,10 y 0.30m. Incluye cargue, transporte y botada de escombros en botaderos oficiales, demolición de revoques y enchapes aplicados en el muro a demoler e instalacion esembebidas, además recuperación de los materiales aprovechables o su transporte hasta el sitio que lo indique la supervisión.</t>
    </r>
  </si>
  <si>
    <r>
      <t xml:space="preserve">DESMONTE DE LUMINARIA EXISTENTE. </t>
    </r>
    <r>
      <rPr>
        <sz val="10"/>
        <color theme="1"/>
        <rFont val="Arial"/>
        <family val="2"/>
      </rPr>
      <t xml:space="preserve">Incluye todos los elementos necesarios. </t>
    </r>
  </si>
  <si>
    <t xml:space="preserve">Suministro e instalación de muro (2) dos caras. Una cara lámina de Fibrocemento de 10 mm para enchape de pared de 10mm con aislamiento entre placas de lana mineral.El itém incluye la estructura con perfiles y todo lo necesario para su correcta ejecución. (Este ítem se ejecutará solo en caso de requerise) </t>
  </si>
  <si>
    <t>Cambio de placas de superboard igual a la existente. El itém incluye la estructura con perfiles en caso de requerise, elementos de fijación y todo lo necesario para su correcta ejecución.</t>
  </si>
  <si>
    <r>
      <rPr>
        <b/>
        <sz val="10"/>
        <color theme="1"/>
        <rFont val="Arial"/>
        <family val="2"/>
      </rPr>
      <t>SUMINISTRO, TRANSPORTE E INSTALACIÓN</t>
    </r>
    <r>
      <rPr>
        <sz val="10"/>
        <color theme="1"/>
        <rFont val="Arial"/>
        <family val="2"/>
      </rPr>
      <t xml:space="preserve"> puerta acceso baño de 1.00 x 2.10 en madera contrachapada o MDF hidrofugo, con acabado enchapado en fórmica, color madera natural, similar al existente, con marco en madera resistente la huemdad</t>
    </r>
    <r>
      <rPr>
        <sz val="10"/>
        <color rgb="FFFF0000"/>
        <rFont val="Arial"/>
        <family val="2"/>
      </rPr>
      <t>,</t>
    </r>
    <r>
      <rPr>
        <sz val="10"/>
        <color theme="1"/>
        <rFont val="Arial"/>
        <family val="2"/>
      </rPr>
      <t xml:space="preserve"> con manija,  bisagras metalicas, acabado similar a hoja de la puerta. Incluye todos los accesorios necesarios para su correcta instalación.  </t>
    </r>
  </si>
  <si>
    <r>
      <rPr>
        <b/>
        <sz val="10"/>
        <color theme="1"/>
        <rFont val="Arial"/>
        <family val="2"/>
      </rPr>
      <t>SUMINISTRO, TRANSPORTE E INSTALACIÓN</t>
    </r>
    <r>
      <rPr>
        <sz val="10"/>
        <color theme="1"/>
        <rFont val="Arial"/>
        <family val="2"/>
      </rPr>
      <t xml:space="preserve"> puerta acceso baño PMR de 1.00 x 2.10 en madera contrachapada o MDF hidrofugo, con acabado enchapado en fórmica, color madera natural, similar al existente, con marco en madera resistente la huemdad</t>
    </r>
    <r>
      <rPr>
        <sz val="10"/>
        <color rgb="FFFF0000"/>
        <rFont val="Arial"/>
        <family val="2"/>
      </rPr>
      <t>,</t>
    </r>
    <r>
      <rPr>
        <sz val="10"/>
        <color theme="1"/>
        <rFont val="Arial"/>
        <family val="2"/>
      </rPr>
      <t xml:space="preserve"> con manija,  bisagras metalicas, acabado similar a hoja de la puerta. Incluye todos los accesorios necesarios para su correcta instalación.  </t>
    </r>
  </si>
  <si>
    <r>
      <t xml:space="preserve">Suministro, e instalación de </t>
    </r>
    <r>
      <rPr>
        <b/>
        <sz val="10"/>
        <color theme="1"/>
        <rFont val="Arial"/>
        <family val="2"/>
      </rPr>
      <t>REVESTIMIENTO DECORATIVO EN CHAPILLA</t>
    </r>
    <r>
      <rPr>
        <sz val="10"/>
        <color theme="1"/>
        <rFont val="Arial"/>
        <family val="2"/>
      </rPr>
      <t xml:space="preserve">. sobre muros en superboard nuevos o existentes. Textura y acabado similar al existente, incluye, preparación y nivelación de la superficie, pegante, acabado final y  todos los elementos para su correcta isntalación y  ejecución </t>
    </r>
  </si>
  <si>
    <r>
      <rPr>
        <b/>
        <sz val="10"/>
        <color theme="1"/>
        <rFont val="Arial"/>
        <family val="2"/>
      </rPr>
      <t>SUMINISTRO TRANSPORTE E INSTALACIÓN DE DISPENSADOR DE JABÓN LÍQUIDO nanual</t>
    </r>
    <r>
      <rPr>
        <sz val="10"/>
        <color theme="1"/>
        <rFont val="Arial"/>
        <family val="2"/>
      </rPr>
      <t xml:space="preserve"> en acero inoxidable (Ver Diseños)</t>
    </r>
  </si>
  <si>
    <r>
      <rPr>
        <b/>
        <sz val="10"/>
        <color theme="1"/>
        <rFont val="Arial"/>
        <family val="2"/>
      </rPr>
      <t xml:space="preserve">SUMINISTRO, TRANSPORTE E INSTALACIÓN DE PERCHERO </t>
    </r>
    <r>
      <rPr>
        <sz val="10"/>
        <color theme="1"/>
        <rFont val="Arial"/>
        <family val="2"/>
      </rPr>
      <t xml:space="preserve">de diseño simple en acero. </t>
    </r>
  </si>
  <si>
    <t xml:space="preserve">Luminaria Cicular incrustada.  Incluye 2 metros de cable encaucheado, clavida, herramientas, cintas y demás accesorios necesarios para su correcta instalación. </t>
  </si>
  <si>
    <r>
      <t xml:space="preserve">DEMOLICIÓN DE MESÓN Y LAVAMANOS. </t>
    </r>
    <r>
      <rPr>
        <sz val="10"/>
        <color theme="1"/>
        <rFont val="Arial"/>
        <family val="2"/>
      </rPr>
      <t>Incluye el cargue, transporte, botada o recuperación de los materiales aprovechables. Incluye botada en botaderos oficiales y la recuperación de los materiales aprovechables y/o su transporte hasta la bodega o el sitio que indique la supervisión.</t>
    </r>
  </si>
  <si>
    <r>
      <rPr>
        <b/>
        <sz val="10"/>
        <color theme="1"/>
        <rFont val="Arial"/>
        <family val="2"/>
      </rPr>
      <t>DEMOLICIÓN DE ENCHAPE DE PISO CERAMICO</t>
    </r>
    <r>
      <rPr>
        <sz val="10"/>
        <color theme="1"/>
        <rFont val="Arial"/>
        <family val="2"/>
      </rPr>
      <t>, espesores entre 0.03 y 0.05m. Incluye demolición de mortero de ser necesario, cargue, transporte y botada de escombros en botaderos oficiales, demolición de revoques y enchapes aplicados en el muro a demoler e instalacion esembebidas, además recuperación de los materiales aprovechables o su transporte hasta el sitio que lo indique la supervisión.</t>
    </r>
  </si>
  <si>
    <r>
      <rPr>
        <b/>
        <sz val="10"/>
        <color theme="1"/>
        <rFont val="Arial"/>
        <family val="2"/>
      </rPr>
      <t>DEMOLICIÓN DE ENCHAPE CERAMICO</t>
    </r>
    <r>
      <rPr>
        <sz val="10"/>
        <color theme="1"/>
        <rFont val="Arial"/>
        <family val="2"/>
      </rPr>
      <t>, espesores entre 0.03 y 0.05m. Incluye cargue, transporte y botada de escombros en botaderos oficiales, demolición de revoques y enchapes aplicados en el muro a demoler e instalacion esembebidas, además recuperación de los materiales aprovechables o su transporte hasta el sitio que lo indique la supervisión.</t>
    </r>
  </si>
  <si>
    <r>
      <t xml:space="preserve">Suministro e instalación de </t>
    </r>
    <r>
      <rPr>
        <b/>
        <sz val="10"/>
        <color theme="1"/>
        <rFont val="Arial"/>
        <family val="2"/>
      </rPr>
      <t>DIVISIONES PARA ORINALES</t>
    </r>
    <r>
      <rPr>
        <sz val="10"/>
        <color theme="1"/>
        <rFont val="Arial"/>
        <family val="2"/>
      </rPr>
      <t xml:space="preserve"> en acero inoxidable AISI 304, acabado satinado, altura 0.80 m por 40 cm. Incluye estructura, anclaje a muro con tornillería oculta. Instalación modular, resistente a humedad y vandalismo. Incluye toda la tornillería necesaria así como todo los elementos necesarios para su correcta instalación. </t>
    </r>
  </si>
  <si>
    <r>
      <t>Suministro e instalación de</t>
    </r>
    <r>
      <rPr>
        <b/>
        <sz val="10"/>
        <color theme="1"/>
        <rFont val="Arial"/>
        <family val="2"/>
      </rPr>
      <t xml:space="preserve"> DIVISIONES PARA SANITARIOS</t>
    </r>
    <r>
      <rPr>
        <sz val="10"/>
        <color theme="1"/>
        <rFont val="Arial"/>
        <family val="2"/>
      </rPr>
      <t xml:space="preserve"> en acero inoxidable AISI 304, acabado satinado, altura 1.90 m con espacio inferior de 15 cm. Paneles de 18 mm con núcleo fenólico compacto, estructura, herrajes en acero inoxidable con pestillo de privacidad. Anclaje a muro y piso con tornillería oculta. Instalación modular, resistente a humedad y vandalismo. Incluye toda la tornillería necesaria así como todo los elementos necesarios para su correcta instalación. </t>
    </r>
  </si>
  <si>
    <r>
      <t xml:space="preserve">Instalación de </t>
    </r>
    <r>
      <rPr>
        <b/>
        <sz val="10"/>
        <color theme="1"/>
        <rFont val="Arial"/>
        <family val="2"/>
      </rPr>
      <t>CERRAMIENTO PROVISIONAL</t>
    </r>
    <r>
      <rPr>
        <sz val="10"/>
        <color theme="1"/>
        <rFont val="Arial"/>
        <family val="2"/>
      </rPr>
      <t xml:space="preserve"> en tela verde con una altura de 2,1m. y estructura en larguero común. Incluye suministro, transporte, instalación y desmonte de la tela y todos los demás elementos necesarios para su correcta instalación.</t>
    </r>
  </si>
  <si>
    <r>
      <rPr>
        <b/>
        <sz val="10"/>
        <color theme="1"/>
        <rFont val="Arial"/>
        <family val="2"/>
      </rPr>
      <t>MORTERO DE NIVELACIÓN</t>
    </r>
    <r>
      <rPr>
        <sz val="10"/>
        <color theme="1"/>
        <rFont val="Arial"/>
        <family val="2"/>
      </rPr>
      <t xml:space="preserve"> con malla electrosoldada1:5 e= 5cm (Espesor minimo, este podrá variar si se requiere en el proceso constructivo).  ( Incluye nivelación del terreno y adecuación de la superficie y todos los materiales necesarios para su ejecucion</t>
    </r>
  </si>
  <si>
    <r>
      <t xml:space="preserve">Suministro e instalación de  </t>
    </r>
    <r>
      <rPr>
        <b/>
        <sz val="10"/>
        <color theme="1"/>
        <rFont val="Arial"/>
        <family val="2"/>
      </rPr>
      <t>PLASTICO NEGRO</t>
    </r>
    <r>
      <rPr>
        <sz val="10"/>
        <color theme="1"/>
        <rFont val="Arial"/>
        <family val="2"/>
      </rPr>
      <t xml:space="preserve"> para protección de pisos. </t>
    </r>
  </si>
  <si>
    <r>
      <rPr>
        <b/>
        <sz val="10"/>
        <color theme="1"/>
        <rFont val="Arial"/>
        <family val="2"/>
      </rPr>
      <t xml:space="preserve">SUMINISTRO E INSTALACIÓN DE DISPENSADOR DE JABÓN LÍQUIDO </t>
    </r>
    <r>
      <rPr>
        <sz val="10"/>
        <color theme="1"/>
        <rFont val="Arial"/>
        <family val="2"/>
      </rPr>
      <t xml:space="preserve">en acero inoxidable de 1L de capacidad, accionamiento tipo push, con empaque que evite el derrame del contenido, incluye elementos de fijación y todos los necesarios para su correcto funcionamiento. </t>
    </r>
  </si>
  <si>
    <r>
      <rPr>
        <sz val="10"/>
        <color theme="1"/>
        <rFont val="Arial"/>
        <family val="2"/>
      </rPr>
      <t>Suminsitro e instalación de</t>
    </r>
    <r>
      <rPr>
        <b/>
        <sz val="10"/>
        <color theme="1"/>
        <rFont val="Arial"/>
        <family val="2"/>
      </rPr>
      <t xml:space="preserve"> DISPENSADORES DE PAPEL PARA BAÑOS CON ACABADO EN ACERO INOX.</t>
    </r>
    <r>
      <rPr>
        <sz val="10"/>
        <color theme="1"/>
        <rFont val="Arial"/>
        <family val="2"/>
      </rPr>
      <t xml:space="preserve"> Con sistema de cortado facil, para uso institucional, incluye elementos de fijación y todos los necesarios para su correcto funcionamiento. </t>
    </r>
  </si>
  <si>
    <r>
      <rPr>
        <sz val="10"/>
        <color theme="1"/>
        <rFont val="Arial"/>
        <family val="2"/>
      </rPr>
      <t>Suministro e instalación de</t>
    </r>
    <r>
      <rPr>
        <b/>
        <sz val="10"/>
        <color theme="1"/>
        <rFont val="Arial"/>
        <family val="2"/>
      </rPr>
      <t xml:space="preserve"> MESÓN EN ACERO INOX. CON LAVAMANOS REDONDO DE 40 CM DE DIAMETRO EN ACERO INOX. INCORPORADO.</t>
    </r>
    <r>
      <rPr>
        <sz val="10"/>
        <color theme="1"/>
        <rFont val="Arial"/>
        <family val="2"/>
      </rPr>
      <t xml:space="preserve"> Incluye salpicadero, faldón y todos los elementos necesarios para su correcta instalación. (Ver Diseños) </t>
    </r>
  </si>
  <si>
    <r>
      <rPr>
        <b/>
        <sz val="10"/>
        <color theme="1"/>
        <rFont val="Arial"/>
        <family val="2"/>
      </rPr>
      <t>SUMINISTRO, TRANSPORTE E INSTALACIÓN DE TAZA INSTITUCIONAL</t>
    </r>
    <r>
      <rPr>
        <sz val="10"/>
        <color theme="1"/>
        <rFont val="Arial"/>
        <family val="2"/>
      </rPr>
      <t xml:space="preserve"> en porcelana con entrada posterior o superior según aplique con un consumo de agua de 3.5 lpf - 0,92 gpf, capacidad de evacuación 1000gr con presión de agua entre 35-80 PSI, color blanco. Con sistema de descarga fluxometro y tipo de accionamiento con sensor. Incluye todos los elementos y accesorios necesarios para su correcta instalación y funcionamiento. </t>
    </r>
  </si>
  <si>
    <r>
      <t xml:space="preserve">Suministro e instalación de </t>
    </r>
    <r>
      <rPr>
        <b/>
        <sz val="10"/>
        <color theme="1"/>
        <rFont val="Arial"/>
        <family val="2"/>
      </rPr>
      <t xml:space="preserve">PERCHERO </t>
    </r>
    <r>
      <rPr>
        <sz val="10"/>
        <color theme="1"/>
        <rFont val="Arial"/>
        <family val="2"/>
      </rPr>
      <t xml:space="preserve">de diseño simple en acero. (Ver notas) </t>
    </r>
  </si>
  <si>
    <t>Suministro,transporte e instalación de salidas de abasto en DIÁMETRO DE 1" con tubería RDE 9,500 PSI ,incluye todos los accesorios en PVC de diámetro 1/2" que se requieran para su correcta instalación. Estos deberán estar correctamente pegados usando limpiador, soldadura y teflón apropiados, sin presentar fugas, fisuras o cualquier otra clase de anomalía. Se debe garantizar la correcta instalación y funcionamiento. Incluye además lasperforaciones (canchas) de paredes o pisos que lo requieran incluyendo cargue, transporte y botada de escombros en botaderos oficiales o donde indique la supervisión</t>
  </si>
  <si>
    <t>Suministro transporte e instalación de tablero elétrico de 12 circuitos trifasico de REF TRP24T o similres, 3F, 1N, 1T. Incluye totalizador de 3x60, entradas a caja, breaker monofasicos de 1x20A, cintas, anillos de marcación. El tablero debe cumplir con RETIE. Incluye:  todos los elementos y accesorios para su adecuada instalación y fijaciòn (Perno expansivo) y marcaciòn con placa en acrìlico</t>
  </si>
  <si>
    <t>Renovación física de los baños de los recintos de  Plaza Mayor Medellín S.A.</t>
  </si>
  <si>
    <t>A</t>
  </si>
  <si>
    <t xml:space="preserve">PLAZA MAYOR MEDELLÍN S.A. </t>
  </si>
  <si>
    <t>B</t>
  </si>
  <si>
    <t>C</t>
  </si>
  <si>
    <r>
      <rPr>
        <b/>
        <sz val="10"/>
        <color theme="1"/>
        <rFont val="Arial"/>
        <family val="2"/>
      </rPr>
      <t>DEMOLICIÓN DE MURO EN MAMPOSTERIA</t>
    </r>
    <r>
      <rPr>
        <sz val="10"/>
        <color theme="1"/>
        <rFont val="Arial"/>
        <family val="2"/>
      </rPr>
      <t>, espesores entre 0,10 y 0.30m. Incluye cargue, transporte y botada de escombros en botaderos oficiales, demolición de revoques y enchapes aplicados en el muro a demoler e instalacion esembebidas, además recuperación de los materiales aprovechables o su transporte hasta el sitio que lo indique la supervisión.</t>
    </r>
  </si>
  <si>
    <r>
      <rPr>
        <b/>
        <sz val="10"/>
        <color theme="1"/>
        <rFont val="Arial"/>
        <family val="2"/>
      </rPr>
      <t>DEMOLICIÓN DE MESÓN Y LAVAMANOS.</t>
    </r>
    <r>
      <rPr>
        <sz val="10"/>
        <color theme="1"/>
        <rFont val="Arial"/>
        <family val="2"/>
      </rPr>
      <t xml:space="preserve"> Incluye el cargue, transporte, botada o recuperación de los materiales aprovechables. Incluye botada en botaderos oficiales y la recuperación de los materiales aprovechables y/o su transporte hasta la bodega o el sitio que indique la supervisión.</t>
    </r>
  </si>
  <si>
    <r>
      <rPr>
        <b/>
        <sz val="10"/>
        <color theme="1"/>
        <rFont val="Arial"/>
        <family val="2"/>
      </rPr>
      <t>DESMONTE DE DIVISIONES SANITARIAS</t>
    </r>
    <r>
      <rPr>
        <sz val="10"/>
        <color theme="1"/>
        <rFont val="Arial"/>
        <family val="2"/>
      </rPr>
      <t xml:space="preserve"> incluye retiro de marcos, incluye disposición final en acopios oficiales. </t>
    </r>
  </si>
  <si>
    <t>D</t>
  </si>
  <si>
    <t xml:space="preserve">MEZZANINE </t>
  </si>
  <si>
    <t>SUBTOTAL COSTO DIRECTO</t>
  </si>
  <si>
    <t>% A</t>
  </si>
  <si>
    <t>% U</t>
  </si>
  <si>
    <t>TOTAL AU</t>
  </si>
  <si>
    <t>TOTAL COSTO DIRECTO + AU</t>
  </si>
  <si>
    <t>E</t>
  </si>
  <si>
    <t>F</t>
  </si>
  <si>
    <t xml:space="preserve">ZONA DURA </t>
  </si>
  <si>
    <t>PABELLÓN AMARILLO</t>
  </si>
  <si>
    <t>COMISIONES (CONVENCIONES)</t>
  </si>
  <si>
    <t>ZONA DE CARGA - VIP (CONVENCIONES)</t>
  </si>
  <si>
    <r>
      <rPr>
        <b/>
        <sz val="10"/>
        <color theme="1"/>
        <rFont val="Arial"/>
        <family val="2"/>
      </rPr>
      <t>INSTALACIÓN DE LAVAMANOS EN ACERO INOXIDABLE</t>
    </r>
    <r>
      <rPr>
        <sz val="10"/>
        <color theme="1"/>
        <rFont val="Arial"/>
        <family val="2"/>
      </rPr>
      <t xml:space="preserve"> con sensor. Incluye todos los elementos necesarios para su correcta puesta en funcionamiento. El suministro de los sensores será realizado por Plaza Mayor Medellín </t>
    </r>
  </si>
  <si>
    <r>
      <rPr>
        <b/>
        <sz val="10"/>
        <color theme="1"/>
        <rFont val="Arial"/>
        <family val="2"/>
      </rPr>
      <t>INSTALACIÓN DE GRIFO SANITARIO</t>
    </r>
    <r>
      <rPr>
        <sz val="10"/>
        <color theme="1"/>
        <rFont val="Arial"/>
        <family val="2"/>
      </rPr>
      <t xml:space="preserve"> con sensor. Incluye todos los elementos necesarios para su correcta puesta en funcionamiento.  El suministro de los sensores será realizado por Plaza Mayor Medellín </t>
    </r>
  </si>
  <si>
    <r>
      <rPr>
        <b/>
        <sz val="10"/>
        <color theme="1"/>
        <rFont val="Arial"/>
        <family val="2"/>
      </rPr>
      <t>INSTALACIÓN DE GRIFO ORNAL</t>
    </r>
    <r>
      <rPr>
        <sz val="10"/>
        <color theme="1"/>
        <rFont val="Arial"/>
        <family val="2"/>
      </rPr>
      <t xml:space="preserve"> con sensor. Incluye todos los elementos necesarios para su correcta puesta en funcionamiento.  El suministro de los sensores será realizado por Plaza Mayor Medellín </t>
    </r>
  </si>
  <si>
    <r>
      <rPr>
        <b/>
        <sz val="10"/>
        <color theme="1"/>
        <rFont val="Arial"/>
        <family val="2"/>
      </rPr>
      <t>INSTALACIÓN DE GRIFO SANITARIO</t>
    </r>
    <r>
      <rPr>
        <sz val="10"/>
        <color theme="1"/>
        <rFont val="Arial"/>
        <family val="2"/>
      </rPr>
      <t xml:space="preserve"> con sensor. Incluye todos los elementos necesarios para su correcta puesta en funcionamiento. El suministro de los sensores será realizado por Plaza Mayor Medellín </t>
    </r>
  </si>
  <si>
    <r>
      <rPr>
        <b/>
        <sz val="10"/>
        <color theme="1"/>
        <rFont val="Arial"/>
        <family val="2"/>
      </rPr>
      <t>INSTALACIÓN DE GRIFO ORNAL</t>
    </r>
    <r>
      <rPr>
        <sz val="10"/>
        <color theme="1"/>
        <rFont val="Arial"/>
        <family val="2"/>
      </rPr>
      <t xml:space="preserve"> con sensor. Incluye todos los elementos necesarios para su correcta puesta en funcionamiento. El suministro de los sensores será realizado por Plaza Mayor Medellín </t>
    </r>
  </si>
  <si>
    <r>
      <rPr>
        <b/>
        <sz val="10"/>
        <color theme="1"/>
        <rFont val="Arial"/>
        <family val="2"/>
      </rPr>
      <t>INSTALACIÓN DE LAVAMANOS EN ACERO INOXIDABLE</t>
    </r>
    <r>
      <rPr>
        <sz val="10"/>
        <color theme="1"/>
        <rFont val="Arial"/>
        <family val="2"/>
      </rPr>
      <t xml:space="preserve"> con sensor. Incluye todos los elementos necesarios para su correcta puesta en funcionamiento.  El suministro de los sensores será realizado por Plaza Mayor Medellín </t>
    </r>
  </si>
  <si>
    <r>
      <t xml:space="preserve">INSTALACIÓN DE GRIFO ORNAL con sensor. Incluye todos los elementos necesarios para su correcta puesta en funcionamiento. </t>
    </r>
    <r>
      <rPr>
        <sz val="10"/>
        <color theme="1"/>
        <rFont val="Arial"/>
        <family val="2"/>
      </rPr>
      <t xml:space="preserve">El suministro de los sensores será realizado por Plaza Mayor Medellín </t>
    </r>
  </si>
  <si>
    <r>
      <rPr>
        <b/>
        <sz val="10"/>
        <color theme="1"/>
        <rFont val="Arial"/>
        <family val="2"/>
      </rPr>
      <t>SUMINISTRO, TRANSPORTE E INSTALACIÓN</t>
    </r>
    <r>
      <rPr>
        <sz val="10"/>
        <color theme="1"/>
        <rFont val="Arial"/>
        <family val="2"/>
      </rPr>
      <t xml:space="preserve"> de regader metalica cromada, tipo lluvia o similar con brazo de L: Min 30CM. Incluye girfería mono control y demás elementos necesarios para su correcto funcionamiento. </t>
    </r>
  </si>
  <si>
    <r>
      <t xml:space="preserve">SUMINISTRO TRANSPORTE E INSTALACIÓN DE </t>
    </r>
    <r>
      <rPr>
        <sz val="10"/>
        <color theme="1"/>
        <rFont val="Arial"/>
        <family val="2"/>
      </rPr>
      <t xml:space="preserve">Calentador de Paso Eléctrico,incluye todos los elementos necesarios para su correcto funcionamiento. </t>
    </r>
  </si>
  <si>
    <t>4.12</t>
  </si>
  <si>
    <r>
      <rPr>
        <b/>
        <sz val="10"/>
        <color theme="1"/>
        <rFont val="Arial"/>
        <family val="2"/>
      </rPr>
      <t>CONSTRUCCIÓN DE NICHO</t>
    </r>
    <r>
      <rPr>
        <sz val="10"/>
        <color theme="1"/>
        <rFont val="Arial"/>
        <family val="2"/>
      </rPr>
      <t xml:space="preserve"> para sensor de Sanitarios. Incluye botada de escombros y todos los elementos para su correcta ejecución. </t>
    </r>
  </si>
  <si>
    <r>
      <rPr>
        <b/>
        <sz val="10"/>
        <color theme="1"/>
        <rFont val="Arial"/>
        <family val="2"/>
      </rPr>
      <t>CONSTRUCCIÓN DE NICHO</t>
    </r>
    <r>
      <rPr>
        <sz val="10"/>
        <color theme="1"/>
        <rFont val="Arial"/>
        <family val="2"/>
      </rPr>
      <t xml:space="preserve"> para sensor de Orinales. Incluye botada de escombros y todos los elementos para su correcta ejecución. </t>
    </r>
  </si>
  <si>
    <r>
      <t>SUMINISTRO TRANSPORTE E INSTALACIÓN DE DISPENSADORAS DE PAPEL HIGIENICO PARA BAÑOS CON ACABADO EN ACERO.</t>
    </r>
    <r>
      <rPr>
        <sz val="10"/>
        <color theme="1"/>
        <rFont val="Arial"/>
        <family val="2"/>
      </rPr>
      <t xml:space="preserve"> Incluye todos los elementos necesarios para su correcta instalación. </t>
    </r>
  </si>
  <si>
    <r>
      <rPr>
        <b/>
        <sz val="10"/>
        <color theme="1"/>
        <rFont val="Arial"/>
        <family val="2"/>
      </rPr>
      <t>SUMINISTRO, TRANSPORTE E INSTALACIÓN DE VIDRIO</t>
    </r>
    <r>
      <rPr>
        <sz val="10"/>
        <color theme="1"/>
        <rFont val="Arial"/>
        <family val="2"/>
      </rPr>
      <t xml:space="preserve"> Templado de 8mm transpararente fijado con tocetos de acero inoxidable con acabado en adhesivo impreso con fotografía de gran formato de acuerdo a diseño. Las dimensiones del vidrio deben ajustarse al espacio disponible respetando las separaciones mínimas especificadas en plano. (Ver diseños) </t>
    </r>
  </si>
  <si>
    <t>Suministro, transporte e instalación de tubería PVC-P ,diámetro 1/2", incluye todos los accesorios en PVC de diámetro 1/2" incluyendo todos los accesorios reducidos que se requieran para su correcta instalación. Estos deberán estar correctamente pegados usando limpiador,soldadura y teflón apropiados, sin presentar fugas, fisuras o cualquier otra clase de anomalía. Se debe garantizar la correcta instalación y funcionamiento. Incluye además las perforaciones (canchas de paredes o pisos que lo requieran incluyendo cargue, transporte y botada de escombros en botaderos oficiales o dondeindique la supervisión.</t>
  </si>
  <si>
    <t>Suministro, transporte e instalación de tubería PVC-P ,diámetro 3/4", incluye todos los accesorios en PVC de diámetro 3/4" incluyendo todos los accesorios reducidos que se requieran para su correcta instalación. Estos deberán estar correctamente pegados usando limpiador,soldadura y teflón apropiados, sin presentar fugas, fisuras o cualquier otra clase de anomalía. Se debe garantizar la correcta instalación y funcionamiento. Incluye además las perforaciones (canchas de paredes o pisos que lo requieran incluyendo cargue, transporte y botada de escombros en botaderos oficiales o dondeindique la supervisión.</t>
  </si>
  <si>
    <t>Suministro, transporte e instalación de tubería PVC-P ,diámetro 1", incluye todos los accesorios en PVC de diámetro 1" incluyendo todos los accesorios reducidos que se requieran para su correcta instalación. Estos deberán estar correctamente pegados usando limpiador,soldadura y teflón apropiados, sin presentar fugas, fisuras o cualquier otra clase de anomalía. Se debe garantizar la correcta instalación y funcionamiento. Incluye además las perforaciones (canchas de paredes o pisos que lo requieran incluyendo cargue, transporte y botada de escombros en botaderos oficiales o dondeindique la supervisión.</t>
  </si>
  <si>
    <t>Suministro, transporte e instalación de tubería PVC-P ,diámetro 1 1/2", incluye todos los accesorios en PVC de diámetro 1 1/2" incluyendo todos los accesorios reducidos que se requieran para su correcta instalación. Estos deberán estar correctamente pegados usando limpiador,soldadura y teflón apropiados, sin presentar fugas, fisuras o cualquier otra clase de anomalía. Se debe garantizar la correcta instalación y funcionamiento. Incluye además las perforaciones (canchas de paredes o pisos que lo requieran incluyendo cargue, transporte y botada de escombros en botaderos oficiales o dondeindique la supervisión.</t>
  </si>
  <si>
    <t>Suministro, transporte e instalación de tubería PVC-P ,diámetro 2", incluye todos los accesorios en PVC de diámetro 2" incluyendo todos los accesorios reducidos que se requieran para su correcta instalación. Estos deberán estar correctamente pegados usando limpiador,soldadura y teflón apropiados, sin presentar fugas, fisuras o cualquier otra clase de anomalía. Se debe garantizar la correcta instalación y funcionamiento. Incluye además las perforaciones (canchas de paredes o pisos que lo requieran incluyendo cargue, transporte y botada de escombros en botaderos oficiales o dondeindique la supervisión.</t>
  </si>
  <si>
    <t xml:space="preserve">Suministro, transporte e instalación de tubería PVC-P ,diámetro 1/2", incluye todos los accesorios en PVC de diámetro 1/2" incluyendo todos los accesorios reducidos que se requieran para su correcta instalación. Estos deberán estar correctamente pegados usando limpiador,soldadura y teflón apropiados, sin presentar fugas, fisuras o cualquier otra clase de anomalía. Se debe garantizar la correcta instalación y funcionamiento. Incluye además las perforaciones (canchas de paredes o pisos que lo requieran incluyendo cargue, transporte y botada de escombros en botaderos oficiales o dondeindique la supervisión) </t>
  </si>
  <si>
    <t>Suministro e Instalación de ENCHAPE ROYAL BETA 10MM, similar al existente .Incluye suministro y transporte de los materiales, mortero adhesivo para enchapes tipo pegacor o equivalente, lechada preparada (boquilla) del mismo color del enchape ,moldura PVC remates  y todos los elementos necesarios para su correcta instalación y funcionamiento. (Deberá aportarse muestra para previa aprobación por parte de la supervisión)</t>
  </si>
  <si>
    <t>Instalación de ENCHAPE EN PORCELANATO DE PISO, tipo concreto DE 30x60cm.o su equivalente, Incluye mortero de nivelación 1:4, suministro y transporte de los materiales, mortero adhesivo para enchapes tipo pegacor o equivalente, lechada preparada (boquilla)tipo Concolor del mismo color del enchape, moldura PVC remates  y todos los elementos necesarios para su correcta instalación y funcionamiento.</t>
  </si>
  <si>
    <t>Instalación de ENCHAPE CERÁMICO PARED, tipo rectificada DE 30x60cm.o su equivalente, color blanco. Incluye suministro y transporte de los materiales, mortero adhesivo para enchapes tipo pegacor o equivalente, lechada preparada (boquilla)tipo Concolor del mismo color del enchape, moldura PVC remates  y todos los elementos necesarios para su correcta instalación y funcionamiento.</t>
  </si>
  <si>
    <t>Suministro e Instalación de ENCHAPE PARA PISO ROYAL BETA 20MM, similar al existente .Incluye mortero de nivelación,  adhesivo para enchapes tipo pegacor o equivalente, lechada preparada (boquilla) del mismo color del enchape ,moldura PVC remates  y todos los elementos necesarios para su correcta instalación y funcionamiento. (Deberá aportarse muestra para previa aprobación por parte de la supervisión)</t>
  </si>
  <si>
    <t>Instalación de ENCHAPE CERÁMICO PARED, tipo rectificada DE 30x60cm.o su equivalente, color blanco. Incluye suministro y transporte de los materiales,preparación de la superficie, revoque en caso de ser necesario mortero adhesivo para enchapes tipo pegacor o equivalente, lechada preparada (boquilla) del mismo color del enchape, moldura PVC remates  y todos los elementos necesarios para su correcta instalación y funcionamiento.</t>
  </si>
  <si>
    <t>Suministros e instalación de ENCHAPE EN PORCELANATO DE PISO de 60x60cm.o su equivalente, Incluye mortero de nivelación 1:4, suministro y transporte de los materiales, mortero adhesivo para enchapes tipo pegacor o equivalente, lechada preparada (boquilla) del mismo color del enchape, moldura PVC remates  y todos los elementos necesarios para su correcta instalación y funcionamiento.</t>
  </si>
  <si>
    <t>Suministro e instalación de ENCHAPE CERÁMICO PARED, tipo rectificada DE 30x60cm.o su equivalente, color blanco. Incluye suministro y transporte de los materiales, mortero adhesivo para enchapes tipo pegacor o equivalente, lechada preparada (boquilla)tipo Concolor del mismo color del enchape, moldura PVC remates  y todos los elementos necesarios para su correcta instalación y funcionamiento.</t>
  </si>
  <si>
    <r>
      <t>Suministro e Instalación de</t>
    </r>
    <r>
      <rPr>
        <b/>
        <sz val="10"/>
        <color theme="1"/>
        <rFont val="Arial"/>
        <family val="2"/>
      </rPr>
      <t xml:space="preserve"> ENCHAPE CERÁMICO PARED</t>
    </r>
    <r>
      <rPr>
        <sz val="10"/>
        <color theme="1"/>
        <rFont val="Arial"/>
        <family val="2"/>
      </rPr>
      <t>, similar al existente ,color blanco.Incluye suministro y transporte de los materiales, mortero adhesivo para enchapes tipo pegacor o equivalente, lechada preparada (boquilla) del mismo color del enchape ,moldura PVC remates  y todos los elementos necesarios para su correcta instalación y funcionamiento.</t>
    </r>
  </si>
  <si>
    <r>
      <t xml:space="preserve">Suministro e Instalación de </t>
    </r>
    <r>
      <rPr>
        <b/>
        <sz val="10"/>
        <color theme="1"/>
        <rFont val="Arial"/>
        <family val="2"/>
      </rPr>
      <t>ENCHAPE CERÁMICO PARED</t>
    </r>
    <r>
      <rPr>
        <sz val="10"/>
        <color theme="1"/>
        <rFont val="Arial"/>
        <family val="2"/>
      </rPr>
      <t>, similar al existente ,color blanco.Incluye suministro y transporte de los materiales, mortero adhesivo para enchapes tipo pegacor o equivalente, lechada preparada (boquilla) del mismo color del enchape ,moldura PVC remates  y todos los elementos necesarios para su correcta instalación y funcionamiento.</t>
    </r>
  </si>
  <si>
    <r>
      <rPr>
        <b/>
        <sz val="10"/>
        <color theme="1"/>
        <rFont val="Arial"/>
        <family val="2"/>
      </rPr>
      <t>CONSTRUCCIÓN DE NICHO</t>
    </r>
    <r>
      <rPr>
        <sz val="10"/>
        <color theme="1"/>
        <rFont val="Arial"/>
        <family val="2"/>
      </rPr>
      <t xml:space="preserve">  para sensor de Sanitarios. Incluye botada de escombros y todos los elementos para su correcta ejecución. </t>
    </r>
  </si>
  <si>
    <r>
      <rPr>
        <b/>
        <sz val="10"/>
        <color theme="1"/>
        <rFont val="Arial"/>
        <family val="2"/>
      </rPr>
      <t>SUMINISTRO E INSTALACIÓN DE TAZA INSTITUCIONAL</t>
    </r>
    <r>
      <rPr>
        <sz val="10"/>
        <color theme="1"/>
        <rFont val="Arial"/>
        <family val="2"/>
      </rPr>
      <t xml:space="preserve"> en porcelana con entrada posterior o superior (Según aplique de acuerdo al tipo de entrada existente) con un consumo de agua de 3.5 lpf - 0,92 gpf, capacidad de evacuación 1000gr con presión de agua entre 35-80 PSI, color blanco. Con sistema de descarga fluxometro y tipo de accionamiento con sensor. Incluye todos los elementos y accesorios necesarios para su correcta instalación y funcionamiento. </t>
    </r>
  </si>
  <si>
    <r>
      <rPr>
        <sz val="10"/>
        <color theme="1"/>
        <rFont val="Arial"/>
        <family val="2"/>
      </rPr>
      <t xml:space="preserve">Suministro e instalación de </t>
    </r>
    <r>
      <rPr>
        <b/>
        <sz val="10"/>
        <color theme="1"/>
        <rFont val="Arial"/>
        <family val="2"/>
      </rPr>
      <t>DISPENSADORES DE PAPEL HIGIENICO PARA BAÑOS PÚBLICOS CON ACABADO EN ACERO INOX.</t>
    </r>
    <r>
      <rPr>
        <sz val="10"/>
        <color theme="1"/>
        <rFont val="Arial"/>
        <family val="2"/>
      </rPr>
      <t xml:space="preserve"> Incluye todos los elementos necesarios para su correcta instalación. </t>
    </r>
  </si>
  <si>
    <t xml:space="preserve">SUMINISTRO E INSTALACIÓN DE TAZA INSTITUCIONAL en porcelana con entrada posterior o superior (Según aplique de acuerdo al tipo de entrada existente) con un consumo de agua de 3.5 lpf - 0,92 gpf, capacidad de evacuación 1000gr con presión de agua entre 35-80 PSI, color blanco. Con sistema de descarga fluxometro y tipo de accionamiento con sensor. Incluye todos los elementos y accesorios necesarios para su correcta instalación y funcionamiento. </t>
  </si>
  <si>
    <t xml:space="preserve">Anexo 6 Formato de oferta económica. </t>
  </si>
  <si>
    <t>2+2</t>
  </si>
  <si>
    <r>
      <rPr>
        <b/>
        <sz val="10"/>
        <color theme="1"/>
        <rFont val="Arial"/>
        <family val="2"/>
      </rPr>
      <t xml:space="preserve">SUMINISTRO, TRANSPORTE E INSTALACIÓN DE ESPEJO DE 2,00m X 1,00 de 4mm </t>
    </r>
    <r>
      <rPr>
        <sz val="10"/>
        <color theme="1"/>
        <rFont val="Arial"/>
        <family val="2"/>
      </rPr>
      <t xml:space="preserve">flotado 4cm, recto sin bisel con cantos pulidos y brillados, fijación con perfiles de aluminio retrazados 15cm al rededor. Incluye soportes, y todos los elementos necesarios para su correcta instalación.  (Ver Diseños) </t>
    </r>
  </si>
  <si>
    <t>Suministro e instalación de reducción en PVC de 1 1/2" a 1" incluye todos los accesorios en PVC que se requieran para su correcta instalación. Estos deberán estar correctamente pegados usando limpiador, soldadura y teflón apropiados, sin presentar fugas, fisuras o cualquier otra clase de anomalía. Se debe garantizar la correcta instalación y funcionamiento. Incluye además lasperforaciones (canchas) de paredes o pisos que lo requieran incluyendo cargue, transporte y botada de escombros en botaderos oficiales o donde indique la supervisión</t>
  </si>
  <si>
    <t>10.4</t>
  </si>
  <si>
    <t>10.5</t>
  </si>
  <si>
    <t>10.6</t>
  </si>
  <si>
    <t>10.7</t>
  </si>
  <si>
    <t>10.8</t>
  </si>
  <si>
    <t>10.9</t>
  </si>
  <si>
    <t>12.</t>
  </si>
  <si>
    <r>
      <rPr>
        <b/>
        <sz val="10"/>
        <color theme="1"/>
        <rFont val="Arial"/>
        <family val="2"/>
      </rPr>
      <t xml:space="preserve">SUMINISTRO, TRANSPORTE E INSTALACIÓN DE CIELO FALSO CON ENCHAPE EN FORMICA </t>
    </r>
    <r>
      <rPr>
        <sz val="10"/>
        <color theme="1"/>
        <rFont val="Arial"/>
        <family val="2"/>
      </rPr>
      <t>Ref. Spiced Chestnut 1517. Incluye preparación de la superifice a recibir el enchape, lámina, adherente y todos los demás elementos necesarios para su adecuada instalación y funcionamiento. El ancho del cielo es igual al mesón de los lavamanos,</t>
    </r>
    <r>
      <rPr>
        <i/>
        <sz val="10"/>
        <color theme="1"/>
        <rFont val="Arial"/>
        <family val="2"/>
      </rPr>
      <t xml:space="preserve"> (VER DISEÑOS) </t>
    </r>
  </si>
  <si>
    <r>
      <rPr>
        <b/>
        <sz val="10"/>
        <color theme="1"/>
        <rFont val="Arial"/>
        <family val="2"/>
      </rPr>
      <t xml:space="preserve">SUMINISTRO, TRANSPORTE E INSTALACIÓN </t>
    </r>
    <r>
      <rPr>
        <sz val="10"/>
        <color theme="1"/>
        <rFont val="Arial"/>
        <family val="2"/>
      </rPr>
      <t>puerta closet aseso  UNIVERSAL en lamina Cal 14 Acabado en color gris grafito. (Prevía aprobación de la supervisión). Marco en lamina metálica color igual al de la puerta,  cerradura reversible embutida en canto, manija antienganche exterior, y persiana metalica del mismo acabado y color de la puerta. Incluye todos los accesorios necesarios para su correcta instalación. (Ver Diseños)</t>
    </r>
  </si>
  <si>
    <r>
      <rPr>
        <b/>
        <sz val="10"/>
        <color theme="1"/>
        <rFont val="Arial"/>
        <family val="2"/>
      </rPr>
      <t>SUMINISTRO, TRANSPORTE E INSTALACIÓN</t>
    </r>
    <r>
      <rPr>
        <sz val="10"/>
        <color theme="1"/>
        <rFont val="Arial"/>
        <family val="2"/>
      </rPr>
      <t xml:space="preserve"> de divisiones en vidrio templado 8mm, batiente. Incluye bisagras de pared en acero, tiraderas tipo cilindro de una pulgadas y todos los elementos para su correcta instalación. (Ver Diseños)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</si>
</sst>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 #,##0.00_-;\-&quot;$&quot;\ * #,##0.00_-;_-&quot;$&quot;\ * &quot;-&quot;??_-;_-@_-"/>
    <numFmt numFmtId="164" formatCode="_(* #,##0.00_);_(* \(#,##0.00\);_(* &quot;-&quot;??_);_(@_)"/>
    <numFmt numFmtId="165" formatCode="_ &quot;$&quot;\ * #,##0.00_ ;_ &quot;$&quot;\ * \-#,##0.00_ ;_ &quot;$&quot;\ * &quot;-&quot;??_ ;_ @_ "/>
    <numFmt numFmtId="166" formatCode="_-* #,##0.00_-;\-* #,##0.00_-;_-* &quot;-&quot;??_-;_-@"/>
    <numFmt numFmtId="167" formatCode="_-&quot;$&quot;\ * #,##0_-;\-&quot;$&quot;\ * #,##0_-;_-&quot;$&quot;\ * &quot;-&quot;??_-;_-@"/>
    <numFmt numFmtId="168" formatCode="&quot;$&quot;\ #,##0.00"/>
    <numFmt numFmtId="169" formatCode="_(&quot;$&quot;\ * #,##0.00_);_(&quot;$&quot;\ * \(#,##0.00\);_(&quot;$&quot;\ * &quot;-&quot;??_);_(@_)"/>
    <numFmt numFmtId="170" formatCode="#,##0.0"/>
    <numFmt numFmtId="171" formatCode="0.0"/>
  </numFmts>
  <fonts count="19" x14ac:knownFonts="1">
    <font>
      <sz val="11"/>
      <color theme="1"/>
      <name val="Calibri"/>
      <family val="2"/>
      <scheme val="minor"/>
    </font>
    <font>
      <sz val="11"/>
      <color theme="1"/>
      <name val="Calibri"/>
      <family val="2"/>
      <scheme val="minor"/>
    </font>
    <font>
      <sz val="10"/>
      <name val="Arial"/>
      <family val="2"/>
    </font>
    <font>
      <sz val="10"/>
      <name val="Arial"/>
      <family val="2"/>
    </font>
    <font>
      <sz val="11"/>
      <color theme="1"/>
      <name val="Corbel"/>
      <family val="2"/>
    </font>
    <font>
      <b/>
      <sz val="10"/>
      <name val="Corbel"/>
      <family val="2"/>
    </font>
    <font>
      <sz val="10"/>
      <name val="Corbel"/>
      <family val="2"/>
    </font>
    <font>
      <b/>
      <sz val="11"/>
      <color theme="1"/>
      <name val="Corbel"/>
      <family val="2"/>
    </font>
    <font>
      <sz val="10"/>
      <name val="Calibri"/>
      <family val="2"/>
      <scheme val="minor"/>
    </font>
    <font>
      <sz val="8"/>
      <name val="Calibri"/>
      <family val="2"/>
      <scheme val="minor"/>
    </font>
    <font>
      <b/>
      <sz val="10"/>
      <color theme="1"/>
      <name val="Arial"/>
      <family val="2"/>
    </font>
    <font>
      <sz val="10"/>
      <color theme="1"/>
      <name val="Arial"/>
      <family val="2"/>
    </font>
    <font>
      <b/>
      <sz val="10"/>
      <name val="Arial"/>
      <family val="2"/>
    </font>
    <font>
      <b/>
      <sz val="11"/>
      <name val="Calibri"/>
      <family val="2"/>
      <scheme val="minor"/>
    </font>
    <font>
      <sz val="11"/>
      <color theme="1"/>
      <name val="Calibri"/>
      <scheme val="minor"/>
    </font>
    <font>
      <sz val="10"/>
      <color rgb="FFFF0000"/>
      <name val="Arial"/>
      <family val="2"/>
    </font>
    <font>
      <sz val="12"/>
      <name val="Corbel"/>
      <family val="2"/>
    </font>
    <font>
      <sz val="11"/>
      <color indexed="8"/>
      <name val="Calibri"/>
      <family val="2"/>
    </font>
    <font>
      <i/>
      <sz val="10"/>
      <color theme="1"/>
      <name val="Arial"/>
      <family val="2"/>
    </font>
  </fonts>
  <fills count="10">
    <fill>
      <patternFill patternType="none"/>
    </fill>
    <fill>
      <patternFill patternType="gray125"/>
    </fill>
    <fill>
      <patternFill patternType="solid">
        <fgColor indexed="22"/>
        <bgColor indexed="64"/>
      </patternFill>
    </fill>
    <fill>
      <patternFill patternType="solid">
        <fgColor rgb="FFD8D8D8"/>
        <bgColor rgb="FFD8D8D8"/>
      </patternFill>
    </fill>
    <fill>
      <patternFill patternType="solid">
        <fgColor rgb="FFBFBFBF"/>
        <bgColor rgb="FFBFBFBF"/>
      </patternFill>
    </fill>
    <fill>
      <patternFill patternType="solid">
        <fgColor theme="0" tint="-0.14999847407452621"/>
        <bgColor rgb="FFBFBFBF"/>
      </patternFill>
    </fill>
    <fill>
      <patternFill patternType="solid">
        <fgColor theme="0" tint="-0.14999847407452621"/>
        <bgColor rgb="FFD8D8D8"/>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s>
  <cellStyleXfs count="13">
    <xf numFmtId="0" fontId="0" fillId="0" borderId="0"/>
    <xf numFmtId="0" fontId="2" fillId="0" borderId="0"/>
    <xf numFmtId="164" fontId="1" fillId="0" borderId="0" applyFont="0" applyFill="0" applyBorder="0" applyAlignment="0" applyProtection="0"/>
    <xf numFmtId="165" fontId="2" fillId="0" borderId="0" applyFont="0" applyFill="0" applyBorder="0" applyAlignment="0" applyProtection="0"/>
    <xf numFmtId="0" fontId="3" fillId="0" borderId="0"/>
    <xf numFmtId="0" fontId="1" fillId="0" borderId="0"/>
    <xf numFmtId="9" fontId="2" fillId="0" borderId="0" applyFont="0" applyFill="0" applyBorder="0" applyAlignment="0" applyProtection="0"/>
    <xf numFmtId="0" fontId="14" fillId="0" borderId="0"/>
    <xf numFmtId="0" fontId="2" fillId="0" borderId="0"/>
    <xf numFmtId="0" fontId="1" fillId="0" borderId="0"/>
    <xf numFmtId="169" fontId="17" fillId="0" borderId="0" applyFont="0" applyFill="0" applyBorder="0" applyAlignment="0" applyProtection="0"/>
    <xf numFmtId="0" fontId="1" fillId="0" borderId="0"/>
    <xf numFmtId="12" fontId="2" fillId="0" borderId="0" applyFont="0" applyFill="0" applyProtection="0"/>
  </cellStyleXfs>
  <cellXfs count="127">
    <xf numFmtId="0" fontId="0" fillId="0" borderId="0" xfId="0"/>
    <xf numFmtId="0" fontId="4" fillId="0" borderId="0" xfId="0" applyFont="1"/>
    <xf numFmtId="49" fontId="5" fillId="2" borderId="1" xfId="1" applyNumberFormat="1" applyFont="1" applyFill="1" applyBorder="1" applyAlignment="1">
      <alignment horizontal="center" vertical="center"/>
    </xf>
    <xf numFmtId="0" fontId="5" fillId="2" borderId="1" xfId="1" applyFont="1" applyFill="1" applyBorder="1" applyAlignment="1">
      <alignment horizontal="center" vertical="center"/>
    </xf>
    <xf numFmtId="4" fontId="5" fillId="2" borderId="1" xfId="1" applyNumberFormat="1" applyFont="1" applyFill="1" applyBorder="1" applyAlignment="1">
      <alignment horizontal="center" vertical="center" wrapText="1"/>
    </xf>
    <xf numFmtId="0" fontId="10" fillId="3" borderId="4" xfId="0" applyFont="1" applyFill="1" applyBorder="1" applyAlignment="1">
      <alignment horizontal="left" vertical="center" wrapText="1"/>
    </xf>
    <xf numFmtId="49" fontId="11" fillId="0" borderId="4" xfId="0" applyNumberFormat="1" applyFont="1" applyBorder="1" applyAlignment="1">
      <alignment horizontal="left" vertical="center" wrapText="1"/>
    </xf>
    <xf numFmtId="49" fontId="10" fillId="3" borderId="4" xfId="0" applyNumberFormat="1" applyFont="1" applyFill="1" applyBorder="1" applyAlignment="1">
      <alignment horizontal="left" vertical="center" wrapText="1"/>
    </xf>
    <xf numFmtId="49" fontId="10" fillId="0" borderId="4" xfId="0" applyNumberFormat="1" applyFont="1" applyBorder="1" applyAlignment="1">
      <alignment horizontal="left" vertical="center" wrapText="1"/>
    </xf>
    <xf numFmtId="49" fontId="2" fillId="0" borderId="4" xfId="0" applyNumberFormat="1" applyFont="1" applyBorder="1" applyAlignment="1">
      <alignment horizontal="left" vertical="center" wrapText="1"/>
    </xf>
    <xf numFmtId="0" fontId="10" fillId="4" borderId="4" xfId="0" applyFont="1" applyFill="1" applyBorder="1" applyAlignment="1">
      <alignment horizontal="center" vertical="center"/>
    </xf>
    <xf numFmtId="1" fontId="11" fillId="0" borderId="4" xfId="0" applyNumberFormat="1" applyFont="1" applyBorder="1" applyAlignment="1">
      <alignment horizontal="center" vertical="center"/>
    </xf>
    <xf numFmtId="1" fontId="10" fillId="3" borderId="4" xfId="0" applyNumberFormat="1" applyFont="1" applyFill="1" applyBorder="1" applyAlignment="1">
      <alignment horizontal="center" vertical="center"/>
    </xf>
    <xf numFmtId="0" fontId="10" fillId="4" borderId="4" xfId="0" applyFont="1" applyFill="1" applyBorder="1" applyAlignment="1">
      <alignment horizontal="center" vertical="center" wrapText="1"/>
    </xf>
    <xf numFmtId="166" fontId="11" fillId="0" borderId="4" xfId="0" applyNumberFormat="1" applyFont="1" applyBorder="1" applyAlignment="1">
      <alignment horizontal="center" vertical="center"/>
    </xf>
    <xf numFmtId="2" fontId="11" fillId="0" borderId="4" xfId="0" applyNumberFormat="1" applyFont="1" applyBorder="1" applyAlignment="1">
      <alignment horizontal="center" vertical="center" wrapText="1"/>
    </xf>
    <xf numFmtId="0" fontId="10" fillId="3" borderId="4" xfId="0" applyFont="1" applyFill="1" applyBorder="1" applyAlignment="1">
      <alignment horizontal="center" vertical="center" wrapText="1"/>
    </xf>
    <xf numFmtId="167" fontId="10" fillId="3" borderId="4" xfId="0" applyNumberFormat="1" applyFont="1" applyFill="1" applyBorder="1" applyAlignment="1">
      <alignment horizontal="center" vertical="center" wrapText="1"/>
    </xf>
    <xf numFmtId="0" fontId="10" fillId="5" borderId="4" xfId="0" applyFont="1" applyFill="1" applyBorder="1" applyAlignment="1">
      <alignment horizontal="center" vertical="center"/>
    </xf>
    <xf numFmtId="0" fontId="10" fillId="6" borderId="4" xfId="0" applyFont="1" applyFill="1" applyBorder="1" applyAlignment="1">
      <alignment horizontal="left" vertical="center" wrapText="1"/>
    </xf>
    <xf numFmtId="1" fontId="10" fillId="6" borderId="4" xfId="0" applyNumberFormat="1" applyFont="1" applyFill="1" applyBorder="1" applyAlignment="1">
      <alignment horizontal="center" vertical="center"/>
    </xf>
    <xf numFmtId="49" fontId="10" fillId="6" borderId="4" xfId="0" applyNumberFormat="1" applyFont="1" applyFill="1" applyBorder="1" applyAlignment="1">
      <alignment horizontal="left" vertical="center" wrapText="1"/>
    </xf>
    <xf numFmtId="168" fontId="8" fillId="7" borderId="1" xfId="1" applyNumberFormat="1" applyFont="1" applyFill="1" applyBorder="1" applyAlignment="1">
      <alignment horizontal="center" vertical="center" wrapText="1"/>
    </xf>
    <xf numFmtId="4" fontId="6" fillId="7" borderId="1" xfId="1" applyNumberFormat="1" applyFont="1" applyFill="1" applyBorder="1" applyAlignment="1">
      <alignment horizontal="center" vertical="center" wrapText="1"/>
    </xf>
    <xf numFmtId="3" fontId="13" fillId="7" borderId="1" xfId="1" applyNumberFormat="1" applyFont="1" applyFill="1" applyBorder="1" applyAlignment="1">
      <alignment horizontal="center" vertical="center" wrapText="1"/>
    </xf>
    <xf numFmtId="3" fontId="13" fillId="7" borderId="1" xfId="3" applyNumberFormat="1" applyFont="1" applyFill="1" applyBorder="1" applyAlignment="1" applyProtection="1">
      <alignment vertical="center" wrapText="1"/>
      <protection locked="0"/>
    </xf>
    <xf numFmtId="49" fontId="2" fillId="0" borderId="4" xfId="0" applyNumberFormat="1" applyFont="1" applyBorder="1" applyAlignment="1">
      <alignment vertical="center" wrapText="1"/>
    </xf>
    <xf numFmtId="0" fontId="10" fillId="0" borderId="4" xfId="0" applyFont="1" applyBorder="1" applyAlignment="1">
      <alignment horizontal="left" vertical="center" wrapText="1"/>
    </xf>
    <xf numFmtId="49" fontId="11" fillId="0" borderId="1" xfId="0" applyNumberFormat="1" applyFont="1" applyBorder="1" applyAlignment="1">
      <alignment horizontal="left" vertical="center" wrapText="1"/>
    </xf>
    <xf numFmtId="1" fontId="10" fillId="0" borderId="4" xfId="0" applyNumberFormat="1" applyFont="1" applyBorder="1" applyAlignment="1">
      <alignment horizontal="center" vertical="center"/>
    </xf>
    <xf numFmtId="1" fontId="11" fillId="7" borderId="4" xfId="0" applyNumberFormat="1" applyFont="1" applyFill="1" applyBorder="1" applyAlignment="1">
      <alignment horizontal="center" vertical="center"/>
    </xf>
    <xf numFmtId="166" fontId="11" fillId="7" borderId="4" xfId="0" applyNumberFormat="1" applyFont="1" applyFill="1" applyBorder="1" applyAlignment="1">
      <alignment horizontal="center" vertical="center"/>
    </xf>
    <xf numFmtId="1" fontId="10" fillId="7" borderId="4" xfId="0" applyNumberFormat="1" applyFont="1" applyFill="1" applyBorder="1" applyAlignment="1">
      <alignment horizontal="center" vertical="center"/>
    </xf>
    <xf numFmtId="49" fontId="10" fillId="7" borderId="4" xfId="0" applyNumberFormat="1" applyFont="1" applyFill="1" applyBorder="1" applyAlignment="1">
      <alignment horizontal="left" vertical="center" wrapText="1"/>
    </xf>
    <xf numFmtId="0" fontId="11" fillId="0" borderId="4" xfId="0" applyFont="1" applyBorder="1" applyAlignment="1">
      <alignment horizontal="center" vertical="center"/>
    </xf>
    <xf numFmtId="0" fontId="10" fillId="6" borderId="4" xfId="0" applyFont="1" applyFill="1" applyBorder="1" applyAlignment="1">
      <alignment horizontal="center" vertical="center" wrapText="1"/>
    </xf>
    <xf numFmtId="0" fontId="11" fillId="7" borderId="4" xfId="0" applyFont="1" applyFill="1" applyBorder="1" applyAlignment="1">
      <alignment horizontal="center" vertical="center"/>
    </xf>
    <xf numFmtId="49" fontId="10" fillId="6" borderId="5" xfId="0" applyNumberFormat="1" applyFont="1" applyFill="1" applyBorder="1" applyAlignment="1">
      <alignment horizontal="left" vertical="center" wrapText="1"/>
    </xf>
    <xf numFmtId="0" fontId="11" fillId="0" borderId="4" xfId="0" applyFont="1" applyBorder="1" applyAlignment="1">
      <alignment horizontal="center" vertical="center" wrapText="1"/>
    </xf>
    <xf numFmtId="0" fontId="11" fillId="7" borderId="4" xfId="0" applyFont="1" applyFill="1" applyBorder="1" applyAlignment="1">
      <alignment horizontal="center" vertical="center" wrapText="1"/>
    </xf>
    <xf numFmtId="166" fontId="11" fillId="3" borderId="4" xfId="0" applyNumberFormat="1" applyFont="1" applyFill="1" applyBorder="1" applyAlignment="1">
      <alignment horizontal="center" vertical="center"/>
    </xf>
    <xf numFmtId="166" fontId="11" fillId="6" borderId="4" xfId="0" applyNumberFormat="1" applyFont="1" applyFill="1" applyBorder="1" applyAlignment="1">
      <alignment horizontal="center" vertical="center"/>
    </xf>
    <xf numFmtId="0" fontId="4" fillId="0" borderId="1" xfId="0" applyFont="1" applyBorder="1"/>
    <xf numFmtId="4" fontId="5" fillId="8" borderId="1" xfId="1" applyNumberFormat="1" applyFont="1" applyFill="1" applyBorder="1" applyAlignment="1">
      <alignment horizontal="center" vertical="center" wrapText="1"/>
    </xf>
    <xf numFmtId="0" fontId="10" fillId="5" borderId="6" xfId="0" applyFont="1" applyFill="1" applyBorder="1" applyAlignment="1">
      <alignment horizontal="center" vertical="center"/>
    </xf>
    <xf numFmtId="0" fontId="10" fillId="6" borderId="6" xfId="0" applyFont="1" applyFill="1" applyBorder="1" applyAlignment="1">
      <alignment horizontal="left" vertical="center" wrapText="1"/>
    </xf>
    <xf numFmtId="0" fontId="10" fillId="5" borderId="6" xfId="0" applyFont="1" applyFill="1" applyBorder="1" applyAlignment="1">
      <alignment horizontal="center" vertical="center" wrapText="1"/>
    </xf>
    <xf numFmtId="4" fontId="6" fillId="7" borderId="8" xfId="1" applyNumberFormat="1" applyFont="1" applyFill="1" applyBorder="1" applyAlignment="1">
      <alignment horizontal="center" vertical="center" wrapText="1"/>
    </xf>
    <xf numFmtId="49" fontId="5" fillId="8" borderId="1" xfId="1" applyNumberFormat="1" applyFont="1" applyFill="1" applyBorder="1" applyAlignment="1">
      <alignment horizontal="center" vertical="center"/>
    </xf>
    <xf numFmtId="0" fontId="5" fillId="8" borderId="1" xfId="1" applyFont="1" applyFill="1" applyBorder="1" applyAlignment="1">
      <alignment horizontal="center" vertical="center"/>
    </xf>
    <xf numFmtId="0" fontId="11" fillId="0" borderId="9" xfId="0" applyFont="1" applyBorder="1" applyAlignment="1">
      <alignment horizontal="center" vertical="center"/>
    </xf>
    <xf numFmtId="0" fontId="10" fillId="3" borderId="5" xfId="0" applyFont="1" applyFill="1" applyBorder="1" applyAlignment="1">
      <alignment horizontal="left" vertical="center" wrapText="1"/>
    </xf>
    <xf numFmtId="0" fontId="10" fillId="3" borderId="10" xfId="0" applyFont="1" applyFill="1" applyBorder="1" applyAlignment="1">
      <alignment horizontal="center" vertical="center" wrapText="1"/>
    </xf>
    <xf numFmtId="0" fontId="11" fillId="0" borderId="9" xfId="0" applyFont="1" applyBorder="1" applyAlignment="1">
      <alignment horizontal="center" vertical="center" wrapText="1"/>
    </xf>
    <xf numFmtId="0" fontId="10" fillId="6" borderId="5" xfId="0" applyFont="1" applyFill="1" applyBorder="1" applyAlignment="1">
      <alignment horizontal="center" vertical="center" wrapText="1"/>
    </xf>
    <xf numFmtId="0" fontId="11" fillId="7" borderId="5" xfId="0" applyFont="1" applyFill="1" applyBorder="1" applyAlignment="1">
      <alignment horizontal="center" vertical="center"/>
    </xf>
    <xf numFmtId="1" fontId="11" fillId="0" borderId="9" xfId="0" applyNumberFormat="1" applyFont="1" applyBorder="1" applyAlignment="1">
      <alignment horizontal="center" vertical="center"/>
    </xf>
    <xf numFmtId="49" fontId="10" fillId="7" borderId="5" xfId="0" applyNumberFormat="1" applyFont="1" applyFill="1" applyBorder="1" applyAlignment="1">
      <alignment horizontal="left" vertical="center" wrapText="1"/>
    </xf>
    <xf numFmtId="0" fontId="10" fillId="7" borderId="5" xfId="0" applyFont="1" applyFill="1" applyBorder="1" applyAlignment="1">
      <alignment horizontal="center" vertical="center" wrapText="1"/>
    </xf>
    <xf numFmtId="49" fontId="10" fillId="7" borderId="6" xfId="0" applyNumberFormat="1" applyFont="1" applyFill="1" applyBorder="1" applyAlignment="1">
      <alignment horizontal="left" vertical="center" wrapText="1"/>
    </xf>
    <xf numFmtId="166" fontId="11" fillId="7" borderId="6" xfId="0" applyNumberFormat="1" applyFont="1" applyFill="1" applyBorder="1" applyAlignment="1">
      <alignment horizontal="center" vertical="center"/>
    </xf>
    <xf numFmtId="166" fontId="11" fillId="0" borderId="1" xfId="0" applyNumberFormat="1" applyFont="1" applyBorder="1" applyAlignment="1">
      <alignment horizontal="center" vertical="center"/>
    </xf>
    <xf numFmtId="0" fontId="11" fillId="7" borderId="10" xfId="0" applyFont="1" applyFill="1" applyBorder="1" applyAlignment="1">
      <alignment horizontal="center" vertical="center"/>
    </xf>
    <xf numFmtId="0" fontId="11" fillId="7" borderId="5"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1" fillId="7" borderId="9" xfId="0" applyFont="1" applyFill="1" applyBorder="1" applyAlignment="1">
      <alignment horizontal="center" vertical="center"/>
    </xf>
    <xf numFmtId="0" fontId="11" fillId="7" borderId="9" xfId="0" applyFont="1" applyFill="1" applyBorder="1" applyAlignment="1">
      <alignment horizontal="center" vertical="center" wrapText="1"/>
    </xf>
    <xf numFmtId="0" fontId="10" fillId="3" borderId="9" xfId="0" applyFont="1" applyFill="1" applyBorder="1" applyAlignment="1">
      <alignment horizontal="center" vertical="center" wrapText="1"/>
    </xf>
    <xf numFmtId="167" fontId="11" fillId="6" borderId="4" xfId="0" applyNumberFormat="1" applyFont="1" applyFill="1" applyBorder="1" applyAlignment="1">
      <alignment horizontal="center" vertical="center" wrapText="1"/>
    </xf>
    <xf numFmtId="0" fontId="6" fillId="8" borderId="1" xfId="1" applyFont="1" applyFill="1" applyBorder="1" applyAlignment="1">
      <alignment horizontal="center" vertical="center"/>
    </xf>
    <xf numFmtId="4" fontId="6" fillId="8" borderId="1" xfId="1" applyNumberFormat="1" applyFont="1" applyFill="1" applyBorder="1" applyAlignment="1">
      <alignment horizontal="center" vertical="center" wrapText="1"/>
    </xf>
    <xf numFmtId="0" fontId="6" fillId="2" borderId="1" xfId="1" applyFont="1" applyFill="1" applyBorder="1" applyAlignment="1">
      <alignment horizontal="center" vertical="center"/>
    </xf>
    <xf numFmtId="4" fontId="6" fillId="2" borderId="1" xfId="1" applyNumberFormat="1" applyFont="1" applyFill="1" applyBorder="1" applyAlignment="1">
      <alignment horizontal="center" vertical="center" wrapText="1"/>
    </xf>
    <xf numFmtId="0" fontId="11" fillId="5" borderId="4" xfId="0" applyFont="1" applyFill="1" applyBorder="1" applyAlignment="1">
      <alignment horizontal="center" vertical="center"/>
    </xf>
    <xf numFmtId="0" fontId="11" fillId="5" borderId="4" xfId="0" applyFont="1" applyFill="1" applyBorder="1" applyAlignment="1">
      <alignment horizontal="center" vertical="center" wrapText="1"/>
    </xf>
    <xf numFmtId="0" fontId="11" fillId="4" borderId="4" xfId="0" applyFont="1" applyFill="1" applyBorder="1" applyAlignment="1">
      <alignment horizontal="center" vertical="center"/>
    </xf>
    <xf numFmtId="0" fontId="11" fillId="4" borderId="4" xfId="0" applyFont="1" applyFill="1" applyBorder="1" applyAlignment="1">
      <alignment horizontal="center" vertical="center" wrapText="1"/>
    </xf>
    <xf numFmtId="0" fontId="11" fillId="3" borderId="4" xfId="0" applyFont="1" applyFill="1" applyBorder="1" applyAlignment="1">
      <alignment horizontal="center" vertical="center" wrapText="1"/>
    </xf>
    <xf numFmtId="167" fontId="11" fillId="3" borderId="4" xfId="0" applyNumberFormat="1" applyFont="1" applyFill="1" applyBorder="1" applyAlignment="1">
      <alignment horizontal="center" vertical="center" wrapText="1"/>
    </xf>
    <xf numFmtId="0" fontId="11" fillId="3" borderId="4" xfId="0" applyFont="1" applyFill="1" applyBorder="1" applyAlignment="1">
      <alignment horizontal="left" vertical="center" wrapText="1"/>
    </xf>
    <xf numFmtId="166" fontId="11" fillId="7" borderId="5" xfId="0" applyNumberFormat="1" applyFont="1" applyFill="1" applyBorder="1" applyAlignment="1">
      <alignment horizontal="center" vertical="center"/>
    </xf>
    <xf numFmtId="1" fontId="11" fillId="0" borderId="1" xfId="0" applyNumberFormat="1" applyFont="1" applyBorder="1" applyAlignment="1">
      <alignment horizontal="center" vertical="center"/>
    </xf>
    <xf numFmtId="1" fontId="11" fillId="0" borderId="0" xfId="0" applyNumberFormat="1" applyFont="1" applyAlignment="1">
      <alignment horizontal="center" vertical="center"/>
    </xf>
    <xf numFmtId="49" fontId="11" fillId="0" borderId="0" xfId="0" applyNumberFormat="1" applyFont="1" applyAlignment="1">
      <alignment horizontal="left" vertical="center" wrapText="1"/>
    </xf>
    <xf numFmtId="166" fontId="11" fillId="0" borderId="0" xfId="0" applyNumberFormat="1" applyFont="1" applyAlignment="1">
      <alignment horizontal="center" vertical="center"/>
    </xf>
    <xf numFmtId="0" fontId="11" fillId="0" borderId="0" xfId="0" applyFont="1" applyAlignment="1">
      <alignment horizontal="center" vertical="center" wrapText="1"/>
    </xf>
    <xf numFmtId="170" fontId="12" fillId="0" borderId="1" xfId="0" applyNumberFormat="1" applyFont="1" applyBorder="1" applyAlignment="1">
      <alignment horizontal="center" vertical="center"/>
    </xf>
    <xf numFmtId="170" fontId="12" fillId="0" borderId="0" xfId="0" applyNumberFormat="1" applyFont="1" applyAlignment="1">
      <alignment horizontal="center" vertical="center"/>
    </xf>
    <xf numFmtId="0" fontId="4" fillId="9" borderId="1" xfId="0" applyFont="1" applyFill="1" applyBorder="1"/>
    <xf numFmtId="49" fontId="10" fillId="0" borderId="1" xfId="0" applyNumberFormat="1" applyFont="1" applyBorder="1" applyAlignment="1">
      <alignment horizontal="left" vertical="center" wrapText="1"/>
    </xf>
    <xf numFmtId="0" fontId="11" fillId="0" borderId="1" xfId="0" applyFont="1" applyBorder="1" applyAlignment="1">
      <alignment horizontal="center" vertical="center" wrapText="1"/>
    </xf>
    <xf numFmtId="166" fontId="11" fillId="0" borderId="2" xfId="0" applyNumberFormat="1" applyFont="1" applyBorder="1" applyAlignment="1">
      <alignment horizontal="center" vertical="center"/>
    </xf>
    <xf numFmtId="168" fontId="13" fillId="0" borderId="1" xfId="1" applyNumberFormat="1" applyFont="1" applyBorder="1" applyAlignment="1">
      <alignment horizontal="center" vertical="center" wrapText="1"/>
    </xf>
    <xf numFmtId="168" fontId="13" fillId="7" borderId="1" xfId="1" applyNumberFormat="1" applyFont="1" applyFill="1" applyBorder="1" applyAlignment="1">
      <alignment horizontal="center" vertical="center" wrapText="1"/>
    </xf>
    <xf numFmtId="168" fontId="13" fillId="7" borderId="1" xfId="3" applyNumberFormat="1" applyFont="1" applyFill="1" applyBorder="1" applyAlignment="1" applyProtection="1">
      <alignment vertical="center" wrapText="1"/>
      <protection locked="0"/>
    </xf>
    <xf numFmtId="168" fontId="5" fillId="8" borderId="1" xfId="1" applyNumberFormat="1" applyFont="1" applyFill="1" applyBorder="1" applyAlignment="1">
      <alignment horizontal="center" vertical="center" wrapText="1"/>
    </xf>
    <xf numFmtId="168" fontId="5" fillId="2" borderId="1" xfId="1" applyNumberFormat="1" applyFont="1" applyFill="1" applyBorder="1" applyAlignment="1">
      <alignment horizontal="center" vertical="center"/>
    </xf>
    <xf numFmtId="168" fontId="6" fillId="7" borderId="1" xfId="1" applyNumberFormat="1" applyFont="1" applyFill="1" applyBorder="1" applyAlignment="1">
      <alignment horizontal="center" vertical="center" wrapText="1"/>
    </xf>
    <xf numFmtId="168" fontId="10" fillId="3" borderId="4" xfId="0" applyNumberFormat="1" applyFont="1" applyFill="1" applyBorder="1" applyAlignment="1">
      <alignment horizontal="center" vertical="center" wrapText="1"/>
    </xf>
    <xf numFmtId="168" fontId="4" fillId="0" borderId="1" xfId="0" applyNumberFormat="1" applyFont="1" applyBorder="1"/>
    <xf numFmtId="168" fontId="10" fillId="3" borderId="4" xfId="0" applyNumberFormat="1" applyFont="1" applyFill="1" applyBorder="1" applyAlignment="1">
      <alignment horizontal="left" vertical="center" wrapText="1"/>
    </xf>
    <xf numFmtId="168" fontId="11" fillId="0" borderId="9" xfId="0" applyNumberFormat="1" applyFont="1" applyBorder="1" applyAlignment="1">
      <alignment horizontal="center" vertical="center"/>
    </xf>
    <xf numFmtId="168" fontId="10" fillId="0" borderId="4" xfId="0" applyNumberFormat="1" applyFont="1" applyBorder="1" applyAlignment="1">
      <alignment horizontal="left" vertical="center" wrapText="1"/>
    </xf>
    <xf numFmtId="168" fontId="11" fillId="7" borderId="4" xfId="0" applyNumberFormat="1" applyFont="1" applyFill="1" applyBorder="1" applyAlignment="1">
      <alignment horizontal="center" vertical="center" wrapText="1"/>
    </xf>
    <xf numFmtId="168" fontId="11" fillId="0" borderId="9" xfId="0" applyNumberFormat="1" applyFont="1" applyBorder="1" applyAlignment="1">
      <alignment horizontal="center" vertical="center" wrapText="1"/>
    </xf>
    <xf numFmtId="168" fontId="5" fillId="2" borderId="1" xfId="1" applyNumberFormat="1" applyFont="1" applyFill="1" applyBorder="1" applyAlignment="1">
      <alignment horizontal="center" vertical="center" wrapText="1"/>
    </xf>
    <xf numFmtId="168" fontId="10" fillId="3" borderId="9" xfId="0" applyNumberFormat="1" applyFont="1" applyFill="1" applyBorder="1" applyAlignment="1">
      <alignment horizontal="center" vertical="center" wrapText="1"/>
    </xf>
    <xf numFmtId="3" fontId="13" fillId="9" borderId="1" xfId="1" applyNumberFormat="1" applyFont="1" applyFill="1" applyBorder="1" applyAlignment="1">
      <alignment horizontal="center" vertical="center" wrapText="1"/>
    </xf>
    <xf numFmtId="167" fontId="10" fillId="9" borderId="4" xfId="0" applyNumberFormat="1" applyFont="1" applyFill="1" applyBorder="1" applyAlignment="1">
      <alignment horizontal="center" vertical="center" wrapText="1"/>
    </xf>
    <xf numFmtId="0" fontId="4" fillId="9" borderId="0" xfId="0" applyFont="1" applyFill="1"/>
    <xf numFmtId="2" fontId="4" fillId="0" borderId="0" xfId="0" applyNumberFormat="1" applyFont="1"/>
    <xf numFmtId="0" fontId="11" fillId="9" borderId="9" xfId="0" applyFont="1" applyFill="1" applyBorder="1" applyAlignment="1">
      <alignment horizontal="center" vertical="center" wrapText="1"/>
    </xf>
    <xf numFmtId="166" fontId="11" fillId="9" borderId="9" xfId="0" applyNumberFormat="1" applyFont="1" applyFill="1" applyBorder="1" applyAlignment="1">
      <alignment horizontal="center" vertical="center"/>
    </xf>
    <xf numFmtId="0" fontId="11" fillId="6" borderId="4" xfId="0" applyFont="1" applyFill="1" applyBorder="1" applyAlignment="1">
      <alignment horizontal="center" vertical="center" wrapText="1"/>
    </xf>
    <xf numFmtId="0" fontId="11" fillId="0" borderId="1" xfId="0" applyFont="1" applyBorder="1" applyAlignment="1">
      <alignment horizontal="center" vertical="center"/>
    </xf>
    <xf numFmtId="0" fontId="11" fillId="7" borderId="6" xfId="0" applyFont="1" applyFill="1" applyBorder="1" applyAlignment="1">
      <alignment horizontal="center" vertical="center"/>
    </xf>
    <xf numFmtId="0" fontId="10" fillId="9" borderId="4" xfId="0" applyFont="1" applyFill="1" applyBorder="1" applyAlignment="1">
      <alignment horizontal="left" vertical="center" wrapText="1"/>
    </xf>
    <xf numFmtId="44" fontId="4" fillId="0" borderId="0" xfId="0" applyNumberFormat="1" applyFont="1"/>
    <xf numFmtId="171" fontId="11" fillId="0" borderId="4" xfId="0" applyNumberFormat="1" applyFont="1" applyBorder="1" applyAlignment="1">
      <alignment horizontal="center" vertical="center"/>
    </xf>
    <xf numFmtId="171" fontId="11" fillId="0" borderId="9" xfId="0" applyNumberFormat="1" applyFont="1" applyBorder="1" applyAlignment="1">
      <alignment horizontal="center" vertical="center"/>
    </xf>
    <xf numFmtId="170" fontId="12" fillId="0" borderId="1" xfId="0" applyNumberFormat="1" applyFont="1" applyBorder="1" applyAlignment="1">
      <alignment horizontal="center" vertical="center"/>
    </xf>
    <xf numFmtId="0" fontId="7" fillId="0" borderId="2" xfId="0" applyFont="1" applyBorder="1" applyAlignment="1">
      <alignment horizontal="center" vertical="center"/>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16" fillId="0" borderId="2" xfId="1" applyFont="1" applyBorder="1" applyAlignment="1" applyProtection="1">
      <alignment horizontal="center" vertical="center" wrapText="1"/>
      <protection locked="0"/>
    </xf>
    <xf numFmtId="0" fontId="16" fillId="0" borderId="7" xfId="1" applyFont="1" applyBorder="1" applyAlignment="1" applyProtection="1">
      <alignment horizontal="center" vertical="center" wrapText="1"/>
      <protection locked="0"/>
    </xf>
    <xf numFmtId="0" fontId="16" fillId="0" borderId="3" xfId="1" applyFont="1" applyBorder="1" applyAlignment="1" applyProtection="1">
      <alignment horizontal="center" vertical="center" wrapText="1"/>
      <protection locked="0"/>
    </xf>
  </cellXfs>
  <cellStyles count="13">
    <cellStyle name="Millares 2" xfId="2" xr:uid="{00000000-0005-0000-0000-000000000000}"/>
    <cellStyle name="Moneda 2" xfId="3" xr:uid="{00000000-0005-0000-0000-000002000000}"/>
    <cellStyle name="Moneda 2 11" xfId="10" xr:uid="{733B1C3B-5377-4E80-9BA9-150EC7104572}"/>
    <cellStyle name="Moneda 3 2" xfId="12" xr:uid="{90509A9D-1626-4DD5-8DEA-D847BE369043}"/>
    <cellStyle name="Normal" xfId="0" builtinId="0"/>
    <cellStyle name="Normal 11" xfId="4" xr:uid="{00000000-0005-0000-0000-000004000000}"/>
    <cellStyle name="Normal 2" xfId="1" xr:uid="{00000000-0005-0000-0000-000005000000}"/>
    <cellStyle name="Normal 3" xfId="7" xr:uid="{05AE48FA-BC2E-45FD-8B70-580227E19497}"/>
    <cellStyle name="Normal 3 3 2" xfId="9" xr:uid="{DA85C1D6-1B36-43B8-BF27-533064A21E3E}"/>
    <cellStyle name="Normal 3 3 2 2" xfId="11" xr:uid="{38ACB943-84ED-4959-BC47-12C412745668}"/>
    <cellStyle name="Normal 4" xfId="8" xr:uid="{05B122C4-DA7B-4B99-973D-7E65EEED9156}"/>
    <cellStyle name="Normal 6" xfId="5" xr:uid="{00000000-0005-0000-0000-000006000000}"/>
    <cellStyle name="Porcentual 2" xfId="6" xr:uid="{00000000-0005-0000-0000-000008000000}"/>
  </cellStyles>
  <dxfs count="0"/>
  <tableStyles count="0" defaultTableStyle="TableStyleMedium9" defaultPivotStyle="PivotStyleLight16"/>
  <colors>
    <mruColors>
      <color rgb="FF336699"/>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59055</xdr:colOff>
      <xdr:row>0</xdr:row>
      <xdr:rowOff>95250</xdr:rowOff>
    </xdr:from>
    <xdr:ext cx="868680" cy="485775"/>
    <xdr:pic>
      <xdr:nvPicPr>
        <xdr:cNvPr id="2" name="image2.png">
          <a:extLst>
            <a:ext uri="{FF2B5EF4-FFF2-40B4-BE49-F238E27FC236}">
              <a16:creationId xmlns:a16="http://schemas.microsoft.com/office/drawing/2014/main" id="{2AFF179F-9CC4-4686-8885-6D0D2EE85398}"/>
            </a:ext>
          </a:extLst>
        </xdr:cNvPr>
        <xdr:cNvPicPr preferRelativeResize="0"/>
      </xdr:nvPicPr>
      <xdr:blipFill>
        <a:blip xmlns:r="http://schemas.openxmlformats.org/officeDocument/2006/relationships" r:embed="rId1" cstate="print"/>
        <a:stretch>
          <a:fillRect/>
        </a:stretch>
      </xdr:blipFill>
      <xdr:spPr>
        <a:xfrm>
          <a:off x="59055" y="95250"/>
          <a:ext cx="868680" cy="485775"/>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JTORRES\Mis%20documentos\Documents%20and%20Settings\LUZ%20MARY\Configuraci&#243;n%20local\Temp\hgg\0bra%20552\PPTO%20ADMINISTRATIVO%201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vivagov-my.sharepoint.com/personal/tecnologoplaneacion_viva_gov_co/Documents/Luis%20Eduardo%20Ospina-VIVA/11-Regional%20UNIDOS-MV/Presupuesto/20220823-Cantidades%20de%20obra%20Reg.Unido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vivagov-my.sharepoint.com/Users/luis.ospina/OneDrive%20-%20VIVA%20-%20EMPRESA%20DE%20VIVIENDA%20DE%20ANTIOQUIA/Luis%20Eduardo%20Ospina-VIVA/2-La%20Uni&#243;n/2022080-Presupuesto%20General-%20La%20Uni&#243;n-V4.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gobantioquia-my.sharepoint.com/japarra/Documents%20and%20Settings/crendon.HMV/Local%20Settings/Temporary%20Internet%20Files/OLK3/859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vivagov-my.sharepoint.com/Users/USUARIO/OneDrive%20-%20VIVA%20-%20EMPRESA%20DE%20VIVIENDA%20DE%20ANTIOQUIA/Luis%20Eduardo%20Ospina-VIVA/5-Occidente/Ajuste/20220816-Presupuesto%20VNR%20SGR%20OCCIDENTE-Vfinal.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2kprincipal\licitaciones2\Datos\LICITACIONES\Planes%20de%20accion\DATOS\Equipos\COSTO%20DE%20PROPIEDA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seproan-my.sharepoint.com/personal/fernandaortega_serproan_net/Documents/DIAGNOSTICOS%20VIVA/ANDES/1-Cristian%20Andres%20Suarez%20Uribe/ID_01_PRESUPUEST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AiuBPMarco9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aparra\Documents%20and%20Settings\crendon.HMV\Local%20Settings\Temporary%20Internet%20Files\OLK3\859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Users/danielagomeztobon/Documents/VIVA/Regal&#237;as/Magdalena%20Medio/Yond&#243;/Presupuesto/6m/Nasly/buzon/Users/Usuario/Desktop/Documents%20and%20Settings/Juan%20Arrubla/APU%20Secundaria%20Corvid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E/Para%20presupuesto/Documents%20and%20Settings/67370/Configuraci&#243;n%20local/Archivos%20temporales%20de%20Internet/Content.IE5/UOTNRVQZ/Presupuesto%20correigio%20nora%20morales(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santiago.lopez\Downloads\PLANTILLA_PRESUPUESTO_VIVIENDA_RURAL.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vivagov.sharepoint.com/Users/Usser/Downloads/Plantilla_Estructuraci&#243;n_Presupuestos_Municipios_V3.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vivagov-my.sharepoint.com/personal/tecnologoplaneacion_viva_gov_co/Documents/Ppto_Def/20230328-Presupuesto-%20VNR%20La%20Union.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luis.ospina\OneDrive%20-%20VIVA%20-%20EMPRESA%20DE%20VIVIENDA%20DE%20ANTIOQUIA\Ppto_Def\20230314-Presupuesto-MV%20Caracol&#23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G"/>
      <sheetName val="INV"/>
      <sheetName val="AASHTO"/>
      <sheetName val="X.Parametros"/>
      <sheetName val="2.PERFILES"/>
      <sheetName val="SLIDES"/>
      <sheetName val="BD"/>
      <sheetName val="TRAYECTO 1"/>
      <sheetName val="Main"/>
      <sheetName val="CorpTax"/>
      <sheetName val="Input"/>
      <sheetName val="EJEC-MES"/>
      <sheetName val="Seguim-16"/>
      <sheetName val="DATBAND"/>
      <sheetName val="DAT NUC"/>
      <sheetName val="DATOS"/>
      <sheetName val="Nucleos"/>
      <sheetName val="Proc0009m"/>
      <sheetName val="Proc 0009h"/>
      <sheetName val="G_G"/>
      <sheetName val="TRAYECTO_1"/>
      <sheetName val="DAT_NUC"/>
      <sheetName val="Proc_0009h"/>
      <sheetName val="Hoja3 (67)"/>
      <sheetName val="Hoja3 (66)"/>
      <sheetName val="Hoja3 (65)"/>
      <sheetName val="Hoja3 (64)"/>
      <sheetName val="CORREO2"/>
      <sheetName val="Hoja3 (63)"/>
      <sheetName val="Hoja3 (62)"/>
      <sheetName val="CORREO1"/>
      <sheetName val="Hoja3 (61)"/>
      <sheetName val="Hoja3 (60)"/>
      <sheetName val="Hoja3 (59)"/>
      <sheetName val="Hoja3 (58)"/>
      <sheetName val="Hoja3 (57)"/>
      <sheetName val="Hoja3 (56)"/>
      <sheetName val="Hoja3 (55)"/>
      <sheetName val="Hoja3 (53)"/>
      <sheetName val="Hoja3 (54)"/>
      <sheetName val="Hoja3 (52)"/>
      <sheetName val="Hoja3 (51)"/>
      <sheetName val="Hoja3 (50)"/>
      <sheetName val="Hoja3 (49)"/>
      <sheetName val="Hoja3 (48)"/>
      <sheetName val="Hoja3 (47)"/>
      <sheetName val="Hoja3 (46)"/>
      <sheetName val="Hoja3 (45)"/>
      <sheetName val="Hoja3 (44)"/>
      <sheetName val="Hoja3 (43)"/>
      <sheetName val="Hoja3 (11)"/>
      <sheetName val="Hoja3 (42)"/>
      <sheetName val="Hoja3 (41)"/>
      <sheetName val="Hoja3 (40)"/>
      <sheetName val="Hoja3 (39)"/>
      <sheetName val="Hoja3 (38)"/>
      <sheetName val="Hoja3 (37)"/>
      <sheetName val="Hoja3 (36)"/>
      <sheetName val="Hoja3 (34)"/>
      <sheetName val="Hoja3 (33)"/>
      <sheetName val="Hoja3 (32)"/>
      <sheetName val="Hoja3 (31)"/>
      <sheetName val="Hoja3 (30)"/>
      <sheetName val="Hoja3 (29)"/>
      <sheetName val="Hoja3 (27)"/>
      <sheetName val="Hoja3 (26)"/>
      <sheetName val="Hoja3 (25)"/>
      <sheetName val="Hoja3 (24)"/>
      <sheetName val="Hoja3 (23)"/>
      <sheetName val="Hoja3 (22)"/>
      <sheetName val="Hoja3 (21)"/>
      <sheetName val="Hoja3 (20)"/>
      <sheetName val="Hoja1  (2)"/>
      <sheetName val="Hoja1 "/>
      <sheetName val="Hoja2"/>
      <sheetName val="Hoja3"/>
      <sheetName val="Hoja3 (14)"/>
      <sheetName val="Hoja3 (2)"/>
      <sheetName val="Hoja3 (3)"/>
      <sheetName val="Hoja3 (4)"/>
      <sheetName val="Hoja3 (5)"/>
      <sheetName val="Hoja3 (6)"/>
      <sheetName val="Hoja3 (7)"/>
      <sheetName val="Hoja3 (8)"/>
      <sheetName val="Hoja3 (9)"/>
      <sheetName val="Hoja3 (10)"/>
      <sheetName val="Hoja3 (12)"/>
      <sheetName val="Hoja3 (13)"/>
      <sheetName val="Hoja3 (15)"/>
      <sheetName val="Hoja3 (16)"/>
      <sheetName val="Hoja3 (17)"/>
      <sheetName val="Hoja3 (18)"/>
      <sheetName val="Hoja3 (19)"/>
      <sheetName val="Hoja3 (28)"/>
      <sheetName val="Hoja3 (35)"/>
      <sheetName val="LIST"/>
      <sheetName val="Peaje"/>
      <sheetName val="formato"/>
      <sheetName val="PPTO ADMINISTRATIVO 137"/>
      <sheetName val="MANO DE OBRA"/>
      <sheetName val="1.1"/>
      <sheetName val="EQUIPO"/>
      <sheetName val="TUBERIA"/>
      <sheetName val="MATERIALES"/>
      <sheetName val="AIU y Prestaciones"/>
      <sheetName val="ANALISIS SALARIAL"/>
      <sheetName val="Presup Oficial"/>
      <sheetName val="APU OFICIAL"/>
      <sheetName val="Flujo de caja"/>
      <sheetName val="LDAT"/>
      <sheetName val="CORTE 1"/>
      <sheetName val="RESUMEN"/>
      <sheetName val="COOTRANSERVIS"/>
      <sheetName val="COOTRANARE"/>
      <sheetName val="PROYECCION OBRAS POR TERMINAR"/>
      <sheetName val="PPTO%20ADMINISTRATIVO%20137.xls"/>
      <sheetName val="Hoja1"/>
      <sheetName val="G_G1"/>
      <sheetName val="G_G2"/>
      <sheetName val="G_TAL_MEN_UF7_F3"/>
      <sheetName val="N_TAL_MEN_UF7_F3"/>
      <sheetName val="EVA"/>
      <sheetName val="Program"/>
      <sheetName val="Umbral Aceptación"/>
      <sheetName val="Item"/>
      <sheetName val="General"/>
      <sheetName val="SEPTIEMBRE"/>
      <sheetName val="FOR-TECGIN-0331_PAG2"/>
      <sheetName val="PALET DEL 21 FEB AL 5 MARZ"/>
      <sheetName val="FT-01"/>
      <sheetName val="FT-01 (1)-+"/>
      <sheetName val="FT-01 (2)+"/>
      <sheetName val="CONTROL PAGO CoCo"/>
      <sheetName val="CORTE 2"/>
      <sheetName val="Liq.-pend "/>
      <sheetName val="Flujo de inversio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refreshError="1"/>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sheetData sheetId="118"/>
      <sheetData sheetId="119"/>
      <sheetData sheetId="120"/>
      <sheetData sheetId="121" refreshError="1"/>
      <sheetData sheetId="122" refreshError="1"/>
      <sheetData sheetId="123" refreshError="1"/>
      <sheetData sheetId="124" refreshError="1"/>
      <sheetData sheetId="125" refreshError="1"/>
      <sheetData sheetId="126"/>
      <sheetData sheetId="127"/>
      <sheetData sheetId="128" refreshError="1"/>
      <sheetData sheetId="129"/>
      <sheetData sheetId="130"/>
      <sheetData sheetId="131"/>
      <sheetData sheetId="132"/>
      <sheetData sheetId="133"/>
      <sheetData sheetId="134"/>
      <sheetData sheetId="13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EMS DEF"/>
      <sheetName val="BENEFIC"/>
      <sheetName val="FORMATO"/>
      <sheetName val="3-Cantidades Ban Rur"/>
      <sheetName val="3-Cantidades Ban Urb"/>
      <sheetName val="3-Cantidades Hab"/>
      <sheetName val="3-Cantidades Coc"/>
      <sheetName val="1-1"/>
      <sheetName val="1-2"/>
      <sheetName val="1-4"/>
      <sheetName val="1-5"/>
      <sheetName val="1-6"/>
      <sheetName val="1-7"/>
      <sheetName val="1-8"/>
      <sheetName val="1-9"/>
      <sheetName val="1-11"/>
      <sheetName val="1-12"/>
      <sheetName val="1-13"/>
      <sheetName val="1-14"/>
      <sheetName val="1-15"/>
      <sheetName val="1-18"/>
      <sheetName val="1-19"/>
      <sheetName val="1-20"/>
      <sheetName val="1-21"/>
      <sheetName val="1-22"/>
      <sheetName val="1-23"/>
      <sheetName val="1-24"/>
      <sheetName val="1-25"/>
      <sheetName val="1-27"/>
      <sheetName val="1-28"/>
      <sheetName val="1-30"/>
      <sheetName val="1-31"/>
      <sheetName val="1-32"/>
      <sheetName val="1-33"/>
      <sheetName val="1-34"/>
      <sheetName val="1-35"/>
      <sheetName val="1-36"/>
      <sheetName val="1-37"/>
      <sheetName val="1-38"/>
      <sheetName val="1-39"/>
      <sheetName val="1-40"/>
      <sheetName val="1-41"/>
      <sheetName val="1-42"/>
      <sheetName val="1-43"/>
      <sheetName val="1-44"/>
      <sheetName val="1-45"/>
      <sheetName val="1-46"/>
      <sheetName val="1-47"/>
      <sheetName val="1-48"/>
      <sheetName val="1-49"/>
      <sheetName val="1-50"/>
      <sheetName val="2-3"/>
      <sheetName val="2-4"/>
      <sheetName val="2-6"/>
      <sheetName val="2-7"/>
      <sheetName val="2-8"/>
      <sheetName val="2-10"/>
      <sheetName val="2-13"/>
      <sheetName val="2-16"/>
      <sheetName val="2-18"/>
      <sheetName val="2-19"/>
      <sheetName val="2-23"/>
      <sheetName val="2-27"/>
      <sheetName val="2-29"/>
      <sheetName val="2-30"/>
      <sheetName val="2-31"/>
      <sheetName val="2-32"/>
      <sheetName val="2-33"/>
      <sheetName val="2-34"/>
      <sheetName val="2-36"/>
      <sheetName val="2-37"/>
      <sheetName val="2-38"/>
      <sheetName val="2-40"/>
      <sheetName val="2-41"/>
      <sheetName val="2-43"/>
      <sheetName val="2-44"/>
      <sheetName val="2-45"/>
      <sheetName val="2-46"/>
      <sheetName val="2-47"/>
      <sheetName val="2-49"/>
      <sheetName val="2-50"/>
      <sheetName val="3-3"/>
      <sheetName val="3-4"/>
      <sheetName val="3-5"/>
      <sheetName val="3-6"/>
      <sheetName val="3-7"/>
      <sheetName val="3-8"/>
      <sheetName val="3-9"/>
      <sheetName val="3-10"/>
      <sheetName val="3-11"/>
      <sheetName val="3-12"/>
      <sheetName val="3-13"/>
      <sheetName val="3-14"/>
      <sheetName val="3-15"/>
      <sheetName val="3-16"/>
      <sheetName val="3-17"/>
      <sheetName val="3-18"/>
      <sheetName val="3-19"/>
      <sheetName val="3-20"/>
      <sheetName val="3-21"/>
      <sheetName val="3-22"/>
      <sheetName val="3-23"/>
      <sheetName val="3-24"/>
      <sheetName val="3-26"/>
      <sheetName val="3-27"/>
      <sheetName val="3-28"/>
      <sheetName val="3-29"/>
      <sheetName val="3-30"/>
      <sheetName val="3-31"/>
      <sheetName val="3-32"/>
      <sheetName val="3-33"/>
      <sheetName val="3-34"/>
      <sheetName val="3-35"/>
      <sheetName val="3-36"/>
      <sheetName val="3-37"/>
      <sheetName val="3-38"/>
      <sheetName val="3-39"/>
      <sheetName val="3-40"/>
      <sheetName val="3-41"/>
      <sheetName val="3-42"/>
      <sheetName val="3-43"/>
      <sheetName val="3-44"/>
      <sheetName val="3-45"/>
      <sheetName val="3-46"/>
      <sheetName val="3-47"/>
      <sheetName val="3-48"/>
      <sheetName val="3-49"/>
      <sheetName val="3-50"/>
      <sheetName val="4-01"/>
      <sheetName val="4-02"/>
      <sheetName val="4-03"/>
      <sheetName val="4-04"/>
      <sheetName val="4-05"/>
      <sheetName val="4-06"/>
      <sheetName val="4-07"/>
      <sheetName val="4-08"/>
      <sheetName val="4-09"/>
      <sheetName val="4-12"/>
      <sheetName val="4-13"/>
      <sheetName val="4-14"/>
      <sheetName val="4-16"/>
      <sheetName val="4-17"/>
      <sheetName val="4-18"/>
      <sheetName val="4-19"/>
      <sheetName val="4-20"/>
      <sheetName val="4-21"/>
      <sheetName val="4-22"/>
      <sheetName val="4-23"/>
      <sheetName val="4-24"/>
      <sheetName val="4-25"/>
      <sheetName val="4-26"/>
      <sheetName val="4-27"/>
      <sheetName val="4-28"/>
      <sheetName val="4-29"/>
      <sheetName val="4-30"/>
      <sheetName val="4-31"/>
      <sheetName val="4-32"/>
      <sheetName val="4-33"/>
      <sheetName val="4-34"/>
      <sheetName val="4-35"/>
      <sheetName val="4-36"/>
      <sheetName val="4-37"/>
      <sheetName val="4-38"/>
      <sheetName val="4-39"/>
      <sheetName val="4-40"/>
      <sheetName val="4-41"/>
      <sheetName val="4-42"/>
      <sheetName val="4-43"/>
      <sheetName val="4-44"/>
      <sheetName val="4-46"/>
      <sheetName val="4-47"/>
      <sheetName val="4-48"/>
      <sheetName val="4-49"/>
      <sheetName val="4-50"/>
      <sheetName val="5-01"/>
      <sheetName val="5-02"/>
      <sheetName val="5-04"/>
      <sheetName val="5-06"/>
      <sheetName val="5-07"/>
      <sheetName val="5-08"/>
      <sheetName val="5-09"/>
      <sheetName val="5-10"/>
      <sheetName val="5-11"/>
      <sheetName val="5-12"/>
      <sheetName val="5-13"/>
      <sheetName val="5-14"/>
      <sheetName val="5-16"/>
      <sheetName val="5-17"/>
      <sheetName val="5-18"/>
      <sheetName val="5-19"/>
      <sheetName val="5-20"/>
      <sheetName val="5-21"/>
      <sheetName val="5-23"/>
      <sheetName val="5-24"/>
      <sheetName val="5-25"/>
      <sheetName val="5-27"/>
      <sheetName val="5-28"/>
      <sheetName val="5-31"/>
      <sheetName val="5-32"/>
      <sheetName val="5-34"/>
      <sheetName val="5-35"/>
      <sheetName val="5-36"/>
      <sheetName val="5-37"/>
      <sheetName val="5-38"/>
      <sheetName val="5-39"/>
      <sheetName val="5-41"/>
      <sheetName val="5-42"/>
      <sheetName val="5-43"/>
      <sheetName val="5-45"/>
      <sheetName val="5-46"/>
      <sheetName val="5-47"/>
      <sheetName val="5-48"/>
      <sheetName val="5-49"/>
      <sheetName val="5-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ems"/>
      <sheetName val="Menu"/>
      <sheetName val="1-Resumen Ejecutivo"/>
      <sheetName val="2-Presupuesto"/>
      <sheetName val="3-Cant Obra"/>
      <sheetName val="4-APU"/>
      <sheetName val="4.1-APU Aux"/>
      <sheetName val="HIERRO"/>
      <sheetName val="Insumos BASE"/>
      <sheetName val="4.2-Insumos"/>
      <sheetName val="4.3-Factor Prest"/>
      <sheetName val="5-Costos Administracion"/>
      <sheetName val="Polizas"/>
      <sheetName val="6-Costos Ambientales"/>
      <sheetName val="7-Interventoria"/>
      <sheetName val="7.1-Base Calculo FM"/>
      <sheetName val="8-Supervisión"/>
      <sheetName val="9-Cierre Financiero"/>
      <sheetName val="Inversion"/>
      <sheetName val="8-Costos Operacionales"/>
      <sheetName val="9-Flujo de inversion"/>
      <sheetName val="10-Prog fisico-financ"/>
      <sheetName val="9.1-Inv mens-Inv acum"/>
      <sheetName val="Salarios"/>
    </sheetNames>
    <sheetDataSet>
      <sheetData sheetId="0"/>
      <sheetData sheetId="1" refreshError="1"/>
      <sheetData sheetId="2"/>
      <sheetData sheetId="3"/>
      <sheetData sheetId="4" refreshError="1"/>
      <sheetData sheetId="5"/>
      <sheetData sheetId="6" refreshError="1"/>
      <sheetData sheetId="7" refreshError="1"/>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6W9"/>
      <sheetName val="Presentacion"/>
      <sheetName val="Ejecutivo"/>
      <sheetName val="Resumen_Real"/>
      <sheetName val="TablasDinamicas"/>
      <sheetName val="HorasDetalladas"/>
      <sheetName val="46W9_Hoja1"/>
      <sheetName val="46W9_Cuadro de costos"/>
      <sheetName val="46W9_Bases"/>
      <sheetName val="46W9_ASPECTOS ELECTRICOS"/>
      <sheetName val="46W9_OBRAS CIVILES"/>
      <sheetName val="46W9_Costo directos"/>
      <sheetName val="46W9_Resumen Costos"/>
      <sheetName val="VC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1-Resumen Ejecutivo"/>
      <sheetName val="2.1-Ppto VNR"/>
      <sheetName val="2.2-Ppto VNRM"/>
      <sheetName val="2.3-Ppto VNR sin trat"/>
      <sheetName val="2.4-Ppto VNRM sin trat"/>
      <sheetName val="Polizas"/>
      <sheetName val="3.1-Cant VNR"/>
      <sheetName val="3.2-Cant VNRM"/>
      <sheetName val="3.3-Cant VNR SIN TRAT"/>
      <sheetName val="3.4-Cant VNRM sin trat"/>
      <sheetName val="4-1-APU"/>
      <sheetName val="4.2-APU Aux"/>
      <sheetName val="5-Insumos"/>
      <sheetName val="7-Factor Prest"/>
      <sheetName val="8-Costos Administracion"/>
      <sheetName val="9-Costos Ambientales"/>
      <sheetName val="10.1-Interventoria"/>
      <sheetName val="10.2-Base Calculo FM"/>
      <sheetName val="Salarios"/>
      <sheetName val="8-Costos Operacionales"/>
      <sheetName val="11-Cadena de Valor"/>
      <sheetName val="12-Flujo de inversion"/>
      <sheetName val="14-Propuesta de Giro SGR"/>
      <sheetName val="13-Propuesta de Giro de Recurs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CTUBRE"/>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MATRIZ GRAL"/>
      <sheetName val="PRESUPUESTO GRAL ACTIVIDADES"/>
      <sheetName val=" PPTO MPIO "/>
      <sheetName val="2. PPTO X BENEF"/>
      <sheetName val="3-CANTIDADES DE OBRA"/>
      <sheetName val="4-FORMATO A.P.U"/>
      <sheetName val="5-LISTADO INSUMOS"/>
      <sheetName val="6. MANO DE OBRA"/>
      <sheetName val="7. CALCULO AU "/>
      <sheetName val="LISTADO GENERA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IU"/>
      <sheetName val="Program"/>
      <sheetName val="COSTOS"/>
      <sheetName val="EVA"/>
      <sheetName val="Lista_Eq"/>
      <sheetName val="Frentes"/>
      <sheetName val="Activ"/>
      <sheetName val="Act."/>
      <sheetName val="PUC"/>
      <sheetName val="Proveedores"/>
      <sheetName val="SRN-005"/>
      <sheetName val="PRESUPUESTO LICITACIÓN SRN 001"/>
      <sheetName val="Listado"/>
      <sheetName val="Facturacion M&amp;E Marzo"/>
      <sheetName val="Disponibilidad"/>
      <sheetName val="Utilizacion"/>
      <sheetName val="DISTRITOS"/>
      <sheetName val="Anexo 1"/>
      <sheetName val="Anexo 2"/>
      <sheetName val="Anexo 3"/>
      <sheetName val="Anexo 4"/>
      <sheetName val="Lista"/>
      <sheetName val="Hoja6"/>
      <sheetName val="Precios."/>
      <sheetName val="Lineas"/>
      <sheetName val="Act_"/>
      <sheetName val="PRESUPUESTO_LICITACIÓN_SRN_001"/>
      <sheetName val="Facturacion_M&amp;E_Marzo"/>
      <sheetName val="Anexo_1"/>
      <sheetName val="Anexo_2"/>
      <sheetName val="Anexo_3"/>
      <sheetName val="Anexo_4"/>
      <sheetName val="Resumen_Alternativas"/>
      <sheetName val="EQUIPOS"/>
      <sheetName val="M.O."/>
      <sheetName val="MATERIALES"/>
      <sheetName val="RESUMEN MES MARZO"/>
      <sheetName val="DATBAND"/>
      <sheetName val="56- MÉNSULA (1)"/>
      <sheetName val="56-CUNETAS T1 (1)"/>
      <sheetName val="56. CAJA K105+570 (2)"/>
      <sheetName val="56. CAJA K105+841 (2)"/>
      <sheetName val="41"/>
      <sheetName val="42"/>
      <sheetName val="Precios_"/>
      <sheetName val="Act_2"/>
      <sheetName val="PRESUPUESTO_LICITACIÓN_SRN_0012"/>
      <sheetName val="Facturacion_M&amp;E_Marzo2"/>
      <sheetName val="Anexo_12"/>
      <sheetName val="Anexo_22"/>
      <sheetName val="Anexo_32"/>
      <sheetName val="Anexo_42"/>
      <sheetName val="Precios_2"/>
      <sheetName val="M_O_"/>
      <sheetName val="RESUMEN_MES_MARZO"/>
      <sheetName val="Act_1"/>
      <sheetName val="PRESUPUESTO_LICITACIÓN_SRN_0011"/>
      <sheetName val="Facturacion_M&amp;E_Marzo1"/>
      <sheetName val="Anexo_11"/>
      <sheetName val="Anexo_21"/>
      <sheetName val="Anexo_31"/>
      <sheetName val="Anexo_41"/>
      <sheetName val="Precios_1"/>
      <sheetName val="Hoja3 (67)"/>
      <sheetName val="Hoja3 (66)"/>
      <sheetName val="Hoja3 (65)"/>
      <sheetName val="Hoja3 (64)"/>
      <sheetName val="CORREO2"/>
      <sheetName val="Hoja3 (63)"/>
      <sheetName val="Hoja3 (62)"/>
      <sheetName val="CORREO1"/>
      <sheetName val="Hoja3 (61)"/>
      <sheetName val="Hoja3 (60)"/>
      <sheetName val="Hoja3 (59)"/>
      <sheetName val="Hoja3 (58)"/>
      <sheetName val="Hoja3 (57)"/>
      <sheetName val="Hoja3 (56)"/>
      <sheetName val="Hoja3 (55)"/>
      <sheetName val="Hoja3 (53)"/>
      <sheetName val="Hoja3 (54)"/>
      <sheetName val="Hoja3 (52)"/>
      <sheetName val="Hoja3 (51)"/>
      <sheetName val="Hoja3 (50)"/>
      <sheetName val="Hoja3 (49)"/>
      <sheetName val="Hoja3 (48)"/>
      <sheetName val="Hoja3 (47)"/>
      <sheetName val="Hoja3 (46)"/>
      <sheetName val="Hoja3 (45)"/>
      <sheetName val="Hoja3 (44)"/>
      <sheetName val="Hoja3 (43)"/>
      <sheetName val="Hoja3 (11)"/>
      <sheetName val="Hoja3 (42)"/>
      <sheetName val="Hoja3 (41)"/>
      <sheetName val="Hoja3 (40)"/>
      <sheetName val="Hoja3 (39)"/>
      <sheetName val="Hoja3 (38)"/>
      <sheetName val="Hoja3 (37)"/>
      <sheetName val="Hoja3 (36)"/>
      <sheetName val="Hoja3 (34)"/>
      <sheetName val="Hoja3 (33)"/>
      <sheetName val="Hoja3 (32)"/>
      <sheetName val="Hoja3 (31)"/>
      <sheetName val="Hoja3 (30)"/>
      <sheetName val="Hoja3 (29)"/>
      <sheetName val="Hoja3 (27)"/>
      <sheetName val="Hoja3 (26)"/>
      <sheetName val="Hoja3 (25)"/>
      <sheetName val="Hoja3 (24)"/>
      <sheetName val="Hoja3 (23)"/>
      <sheetName val="Hoja3 (22)"/>
      <sheetName val="Hoja3 (21)"/>
      <sheetName val="Hoja3 (20)"/>
      <sheetName val="Hoja1  (2)"/>
      <sheetName val="Hoja1 "/>
      <sheetName val="Hoja2"/>
      <sheetName val="Hoja3"/>
      <sheetName val="Hoja3 (14)"/>
      <sheetName val="Hoja3 (2)"/>
      <sheetName val="Hoja3 (3)"/>
      <sheetName val="Hoja3 (4)"/>
      <sheetName val="Hoja3 (5)"/>
      <sheetName val="Hoja3 (6)"/>
      <sheetName val="Hoja3 (7)"/>
      <sheetName val="Hoja3 (8)"/>
      <sheetName val="Hoja3 (9)"/>
      <sheetName val="Hoja3 (10)"/>
      <sheetName val="Hoja3 (12)"/>
      <sheetName val="Hoja3 (13)"/>
      <sheetName val="Hoja3 (15)"/>
      <sheetName val="Hoja3 (16)"/>
      <sheetName val="Hoja3 (17)"/>
      <sheetName val="Hoja3 (18)"/>
      <sheetName val="Hoja3 (19)"/>
      <sheetName val="Hoja3 (28)"/>
      <sheetName val="Hoja3 (35)"/>
      <sheetName val="LIST"/>
      <sheetName val="Peaje"/>
      <sheetName val="formato"/>
      <sheetName val="CALCULO DE CAMISAS"/>
      <sheetName val="Dosificaciones y lista"/>
      <sheetName val="Listas"/>
      <sheetName val="PA"/>
      <sheetName val="Mensual"/>
      <sheetName val="Act_3"/>
      <sheetName val="PRESUPUESTO_LICITACIÓN_SRN_0013"/>
      <sheetName val="Facturacion_M&amp;E_Marzo3"/>
      <sheetName val="Anexo_13"/>
      <sheetName val="Anexo_23"/>
      <sheetName val="Anexo_33"/>
      <sheetName val="Anexo_43"/>
      <sheetName val="Precios_3"/>
      <sheetName val="M_O_1"/>
      <sheetName val="RESUMEN_MES_MARZO1"/>
      <sheetName val="G_TAL_MEN_UF7_F3"/>
      <sheetName val="N_TAL_MEN_UF7_F3"/>
      <sheetName val="RESUMEN"/>
      <sheetName val="PU1CD"/>
      <sheetName val="PU1CI"/>
      <sheetName val="PU2CD"/>
      <sheetName val="PU2CI"/>
      <sheetName val="datos entrada"/>
      <sheetName val="PU3CD"/>
      <sheetName val="PU3CI"/>
      <sheetName val="PU4CD"/>
      <sheetName val="PU4CI"/>
      <sheetName val="PU6CD"/>
      <sheetName val="PU6CI"/>
      <sheetName val="PU7CD"/>
      <sheetName val="PU7CI"/>
      <sheetName val="PU8"/>
      <sheetName val="PU8A CD"/>
      <sheetName val="PU9 CD"/>
      <sheetName val="PU9 CI"/>
      <sheetName val="PU10CD"/>
      <sheetName val="PU10CI"/>
      <sheetName val="PU10ACD"/>
      <sheetName val="PU10ACI"/>
      <sheetName val="PU11A CD"/>
      <sheetName val="PU11CD"/>
      <sheetName val="PU11CI"/>
      <sheetName val="PU12CD"/>
      <sheetName val="PU12CI"/>
      <sheetName val="PU13CD"/>
      <sheetName val="PU13CI"/>
      <sheetName val="PU14"/>
      <sheetName val="PU14A CD"/>
      <sheetName val="PU14A CI"/>
      <sheetName val="PU15CI"/>
      <sheetName val="PU15CD"/>
      <sheetName val="PU16CD "/>
      <sheetName val="PU16CI "/>
      <sheetName val="PU17CI"/>
      <sheetName val="PU17CD"/>
      <sheetName val="PU18CI"/>
      <sheetName val="PU18CD"/>
      <sheetName val="PU19CI"/>
      <sheetName val="PU19CD"/>
      <sheetName val="PU19 A"/>
      <sheetName val="PU21 A CD"/>
      <sheetName val="PU22 CD"/>
      <sheetName val="PU22 CI"/>
      <sheetName val="PU23 CD "/>
      <sheetName val="PU23 CI"/>
      <sheetName val="PU24"/>
      <sheetName val="PU25CD"/>
      <sheetName val="PU25CI"/>
      <sheetName val="PU8ACI_CD"/>
      <sheetName val="PU9CI_CD"/>
      <sheetName val="PU13CI_CD"/>
      <sheetName val="PU14ACI_CD"/>
      <sheetName val="PU19CI_CD"/>
      <sheetName val="PU19A"/>
      <sheetName val="PU20CI_CD"/>
      <sheetName val="PU21"/>
      <sheetName val="PU21ACI_CD"/>
      <sheetName val="PU22CI_CD"/>
      <sheetName val="0.Bases"/>
      <sheetName val="IPC"/>
      <sheetName val="Espf"/>
      <sheetName val="CTAS-CECOS"/>
      <sheetName val="Esquema CECOS "/>
      <sheetName val="Ppto"/>
      <sheetName val="BD-Costo"/>
      <sheetName val="BDJuridicoPpto2020"/>
      <sheetName val="Jurídico"/>
      <sheetName val="BDPredialPpto2020"/>
      <sheetName val="Predial"/>
      <sheetName val="BDCalidadPpto2020"/>
      <sheetName val="Calidad"/>
      <sheetName val="BDSocialPpto2020"/>
      <sheetName val="Social"/>
      <sheetName val="BD-SST-Ppto2020"/>
      <sheetName val="SST"/>
      <sheetName val="BD-PMT-Ppto2020"/>
      <sheetName val="PMT"/>
      <sheetName val="BDAmbientalPpto2020"/>
      <sheetName val="Ambiental"/>
      <sheetName val="BDDirecciónPpto2020"/>
      <sheetName val="Dirección"/>
      <sheetName val="BDAdministraciónPpto2020"/>
      <sheetName val="Administración"/>
      <sheetName val="BDRedes2020"/>
      <sheetName val="Redes"/>
      <sheetName val="Consolidado"/>
      <sheetName val="Seg."/>
      <sheetName val="Consolidado_F"/>
      <sheetName val="PONTONES"/>
      <sheetName val="VOLADIZOS Y VIGAS"/>
      <sheetName val="SOPORTE PONTONES"/>
      <sheetName val="VIA VEREDAL ACTA TOCCI"/>
      <sheetName val="POR ADMINISTRACION"/>
      <sheetName val="ACTIVIDAD DE DESMONTE"/>
      <sheetName val="DISTANCIA LAGOS-RIOGRANDE"/>
      <sheetName val="DISTANCIA MINCIVIL"/>
      <sheetName val="TRASLADO DE CERCHAS METALICAS"/>
      <sheetName val="EXC-32-70"/>
      <sheetName val="ENR-32-70 "/>
      <sheetName val="SUB-BSE-32-70 "/>
      <sheetName val="EXC-115-160"/>
      <sheetName val="ENR-115-160"/>
      <sheetName val="SB-BASE-115-160"/>
      <sheetName val="EXC-185-215"/>
      <sheetName val="ENR-185-215"/>
      <sheetName val="SUB-BASE-185-215 "/>
      <sheetName val="RESUMEN_MES_MARZO2"/>
      <sheetName val="Act_10"/>
      <sheetName val="PRESUPUESTO_LICITACIÓN_SRN_0010"/>
      <sheetName val="Facturacion_M&amp;E_Marzo10"/>
      <sheetName val="Anexo_110"/>
      <sheetName val="Anexo_210"/>
      <sheetName val="Anexo_310"/>
      <sheetName val="Anexo_410"/>
      <sheetName val="M_O_5"/>
      <sheetName val="RESUMEN_MES_MARZO10"/>
      <sheetName val="Precios_5"/>
      <sheetName val="56-_MÉNSULA_(1)5"/>
      <sheetName val="56-CUNETAS_T1_(1)5"/>
      <sheetName val="56__CAJA_K105+570_(2)5"/>
      <sheetName val="56__CAJA_K105+841_(2)5"/>
      <sheetName val="datos_entrada1"/>
      <sheetName val="PU8A_CD1"/>
      <sheetName val="PU9_CD1"/>
      <sheetName val="PU9_CI1"/>
      <sheetName val="PU11A_CD1"/>
      <sheetName val="PU14A_CD1"/>
      <sheetName val="PU14A_CI1"/>
      <sheetName val="PU16CD_1"/>
      <sheetName val="PU16CI_1"/>
      <sheetName val="PU19_A1"/>
      <sheetName val="PU21_A_CD1"/>
      <sheetName val="PU22_CD1"/>
      <sheetName val="PU22_CI1"/>
      <sheetName val="PU23_CD_1"/>
      <sheetName val="PU23_CI1"/>
      <sheetName val="0_Bases1"/>
      <sheetName val="Esquema_CECOS_1"/>
      <sheetName val="Seg_1"/>
      <sheetName val="VOLADIZOS_Y_VIGAS1"/>
      <sheetName val="SOPORTE_PONTONES1"/>
      <sheetName val="CALCULO_DE_CAMISAS1"/>
      <sheetName val="Dosificaciones_y_lista1"/>
      <sheetName val="56-_MÉNSULA_(1)"/>
      <sheetName val="56-CUNETAS_T1_(1)"/>
      <sheetName val="56__CAJA_K105+570_(2)"/>
      <sheetName val="56__CAJA_K105+841_(2)"/>
      <sheetName val="datos_entrada"/>
      <sheetName val="PU8A_CD"/>
      <sheetName val="PU9_CD"/>
      <sheetName val="PU9_CI"/>
      <sheetName val="PU11A_CD"/>
      <sheetName val="PU14A_CD"/>
      <sheetName val="PU14A_CI"/>
      <sheetName val="PU16CD_"/>
      <sheetName val="PU16CI_"/>
      <sheetName val="PU19_A"/>
      <sheetName val="PU21_A_CD"/>
      <sheetName val="PU22_CD"/>
      <sheetName val="PU22_CI"/>
      <sheetName val="PU23_CD_"/>
      <sheetName val="PU23_CI"/>
      <sheetName val="0_Bases"/>
      <sheetName val="Esquema_CECOS_"/>
      <sheetName val="Seg_"/>
      <sheetName val="VOLADIZOS_Y_VIGAS"/>
      <sheetName val="SOPORTE_PONTONES"/>
      <sheetName val="CALCULO_DE_CAMISAS"/>
      <sheetName val="Dosificaciones_y_lista"/>
      <sheetName val="RESUMEN_MES_MARZO3"/>
      <sheetName val="Act_4"/>
      <sheetName val="PRESUPUESTO_LICITACIÓN_SRN_0014"/>
      <sheetName val="Facturacion_M&amp;E_Marzo4"/>
      <sheetName val="RESUMEN_MES_MARZO4"/>
      <sheetName val="Anexo_14"/>
      <sheetName val="Anexo_24"/>
      <sheetName val="Anexo_34"/>
      <sheetName val="Anexo_44"/>
      <sheetName val="Act_5"/>
      <sheetName val="PRESUPUESTO_LICITACIÓN_SRN_0015"/>
      <sheetName val="Facturacion_M&amp;E_Marzo5"/>
      <sheetName val="RESUMEN_MES_MARZO5"/>
      <sheetName val="Anexo_15"/>
      <sheetName val="Anexo_25"/>
      <sheetName val="Anexo_35"/>
      <sheetName val="Anexo_45"/>
      <sheetName val="Act_6"/>
      <sheetName val="PRESUPUESTO_LICITACIÓN_SRN_0016"/>
      <sheetName val="Facturacion_M&amp;E_Marzo6"/>
      <sheetName val="RESUMEN_MES_MARZO6"/>
      <sheetName val="Anexo_16"/>
      <sheetName val="Anexo_26"/>
      <sheetName val="Anexo_36"/>
      <sheetName val="Anexo_46"/>
      <sheetName val="56-_MÉNSULA_(1)1"/>
      <sheetName val="56-CUNETAS_T1_(1)1"/>
      <sheetName val="56__CAJA_K105+570_(2)1"/>
      <sheetName val="56__CAJA_K105+841_(2)1"/>
      <sheetName val="Act_8"/>
      <sheetName val="PRESUPUESTO_LICITACIÓN_SRN_0018"/>
      <sheetName val="Facturacion_M&amp;E_Marzo8"/>
      <sheetName val="RESUMEN_MES_MARZO8"/>
      <sheetName val="Anexo_18"/>
      <sheetName val="Anexo_28"/>
      <sheetName val="Anexo_38"/>
      <sheetName val="Anexo_48"/>
      <sheetName val="M_O_3"/>
      <sheetName val="56-_MÉNSULA_(1)3"/>
      <sheetName val="56-CUNETAS_T1_(1)3"/>
      <sheetName val="56__CAJA_K105+570_(2)3"/>
      <sheetName val="56__CAJA_K105+841_(2)3"/>
      <sheetName val="Act_7"/>
      <sheetName val="PRESUPUESTO_LICITACIÓN_SRN_0017"/>
      <sheetName val="Facturacion_M&amp;E_Marzo7"/>
      <sheetName val="RESUMEN_MES_MARZO7"/>
      <sheetName val="Anexo_17"/>
      <sheetName val="Anexo_27"/>
      <sheetName val="Anexo_37"/>
      <sheetName val="Anexo_47"/>
      <sheetName val="M_O_2"/>
      <sheetName val="56-_MÉNSULA_(1)2"/>
      <sheetName val="56-CUNETAS_T1_(1)2"/>
      <sheetName val="56__CAJA_K105+570_(2)2"/>
      <sheetName val="56__CAJA_K105+841_(2)2"/>
      <sheetName val="Act_9"/>
      <sheetName val="PRESUPUESTO_LICITACIÓN_SRN_0019"/>
      <sheetName val="Facturacion_M&amp;E_Marzo9"/>
      <sheetName val="RESUMEN_MES_MARZO9"/>
      <sheetName val="Anexo_19"/>
      <sheetName val="Anexo_29"/>
      <sheetName val="Anexo_39"/>
      <sheetName val="Anexo_49"/>
      <sheetName val="M_O_4"/>
      <sheetName val="Precios_4"/>
      <sheetName val="56-_MÉNSULA_(1)4"/>
      <sheetName val="56-CUNETAS_T1_(1)4"/>
      <sheetName val="56__CAJA_K105+570_(2)4"/>
      <sheetName val="56__CAJA_K105+841_(2)4"/>
      <sheetName val="TRAZABILIDAD"/>
      <sheetName val="ENTRADAS"/>
      <sheetName val="INFORME SEMANAL"/>
      <sheetName val="SALIDAS"/>
      <sheetName val="SEGUIMIENTO"/>
      <sheetName val="DISEÑO 20-04-19"/>
      <sheetName val="PROGRAMACIÓN"/>
      <sheetName val="DISEÑOS"/>
      <sheetName val="CALCULOS DE SILO"/>
      <sheetName val="GRANEL PE"/>
      <sheetName val="Hoja1"/>
      <sheetName val="STOCK ABRIL"/>
      <sheetName val="Consumos (LS)"/>
      <sheetName val="Elementos"/>
      <sheetName val="diseñosx div.conc"/>
      <sheetName val="pref"/>
      <sheetName val="pe 2019"/>
      <sheetName val="TRAZB.CTO (TE-may-19)"/>
      <sheetName val="ps-2019"/>
      <sheetName val="diseños.TS"/>
      <sheetName val="Hoja8"/>
      <sheetName val="TRAZ. CTO (TS may-19)"/>
      <sheetName val="TRAZAB. CTO (T.E a abr-19)"/>
      <sheetName val="TRAZAB. CTO (T.S a abril-19)"/>
      <sheetName val="Hoja7"/>
      <sheetName val="T.E-2018"/>
      <sheetName val="T.S-2018"/>
      <sheetName val="RESUMEN "/>
      <sheetName val="Hoja5"/>
      <sheetName val="RECIBO DE SALIDA ALMACEN"/>
      <sheetName val="EL TIEMPO DEL CARGUE"/>
      <sheetName val="MATERIALES CONCRETO"/>
      <sheetName val="Hoja4"/>
      <sheetName val="cc- dia"/>
      <sheetName val="mezcla asf-Datos"/>
      <sheetName val="CONSILIACION CONCRETO"/>
      <sheetName val="Entrada mat"/>
      <sheetName val="PEAJES"/>
      <sheetName val="Materiales contaminado despacha"/>
      <sheetName val="TIEMPO DE LA MIXER MECO"/>
      <sheetName val="FORMALETA METALICAS"/>
      <sheetName val="AGRAGADO 3-4 mix-entrad (2)"/>
      <sheetName val="graf (3-4)"/>
      <sheetName val="AGRAGADO 1-2 mix-entrad"/>
      <sheetName val="graf (1-2)"/>
      <sheetName val="Agregado-ind-Entrad"/>
      <sheetName val="TD"/>
      <sheetName val="Detalle X gasto"/>
      <sheetName val="detalle X gcia"/>
      <sheetName val="EJEC. ENE-AGO"/>
      <sheetName val="TOTAL 2020 X GASTO"/>
      <sheetName val="P&amp;G 2020"/>
      <sheetName val="TOTAL 2020"/>
      <sheetName val="DET GASTOS VIAJE"/>
      <sheetName val="COSTOS VEH"/>
      <sheetName val="ALQ. VEHÍCULO HOY"/>
      <sheetName val="DEP 2019"/>
      <sheetName val="DEP 2020"/>
      <sheetName val="AMORT 2020"/>
      <sheetName val="P&amp;G X GERENCIAS"/>
      <sheetName val="CONTRACTUAL"/>
      <sheetName val="SGI"/>
      <sheetName val="FINANCIERA"/>
      <sheetName val="GENERAL"/>
      <sheetName val="JURÍDICA"/>
      <sheetName val="O&amp;M"/>
      <sheetName val="TÉCNICA"/>
      <sheetName val="OF. CUMPLIM"/>
      <sheetName val="PÓLIZAS"/>
      <sheetName val="FINANCIACIÓN"/>
      <sheetName val="IMPUESTOS"/>
      <sheetName val="AMORT 2019"/>
      <sheetName val="Ingresos"/>
      <sheetName val="EQALT"/>
      <sheetName val="ac2-ag96"/>
      <sheetName val="HE"/>
      <sheetName val="Localizaciones"/>
      <sheetName val="Datos"/>
      <sheetName val="Res-Accide-10"/>
      <sheetName val="SOPORTE ALC PLUVIAL"/>
      <sheetName val="SOPORTE "/>
      <sheetName val="Quadro-Orç. Resumo"/>
      <sheetName val="ESTRUCTURA"/>
      <sheetName val="ARQUITECTONICO PEAJE"/>
      <sheetName val="ITEMS"/>
      <sheetName val="CONT_ADI"/>
      <sheetName val="Insumos"/>
      <sheetName val="A.P.U."/>
      <sheetName val="CONS"/>
      <sheetName val="31"/>
      <sheetName val="DAT NUC"/>
      <sheetName val="Nucleos"/>
      <sheetName val="Proc0009m"/>
      <sheetName val="Proc 0009h"/>
      <sheetName val="AiuBPMarco98"/>
      <sheetName val="Resultados"/>
      <sheetName val="inst"/>
      <sheetName val="Planilla"/>
      <sheetName val="PRESUPUESTO"/>
      <sheetName val="SABANA"/>
      <sheetName val="1.01"/>
      <sheetName val="1.1"/>
      <sheetName val="2.1"/>
      <sheetName val="2.02"/>
      <sheetName val="2.4"/>
      <sheetName val="2.5"/>
      <sheetName val="NP 2.04"/>
      <sheetName val="3.01"/>
      <sheetName val="3,3"/>
      <sheetName val="3.03"/>
      <sheetName val="NP 3.04"/>
      <sheetName val="4.01"/>
      <sheetName val="4.02"/>
      <sheetName val="5.01"/>
      <sheetName val="5.02"/>
      <sheetName val="5.03"/>
      <sheetName val="5.04"/>
      <sheetName val="5.05"/>
      <sheetName val="5,06"/>
      <sheetName val="5,07"/>
      <sheetName val="5.08"/>
      <sheetName val="5.09"/>
      <sheetName val="5.10"/>
      <sheetName val="NP 5.11"/>
      <sheetName val="NP 5.12"/>
      <sheetName val="NP 5.13"/>
      <sheetName val="NP 5.14"/>
      <sheetName val="NP 5,15"/>
      <sheetName val="NP 5.16"/>
      <sheetName val="NP 5.17"/>
      <sheetName val="NP 5.18"/>
      <sheetName val="NP 5.19"/>
      <sheetName val="NP 5.20"/>
      <sheetName val="NP 5.21"/>
      <sheetName val="6.01"/>
      <sheetName val="6.02"/>
      <sheetName val="6.03"/>
      <sheetName val="6.04"/>
      <sheetName val="6.05"/>
      <sheetName val="6.06"/>
      <sheetName val="6.07"/>
      <sheetName val="6.08"/>
      <sheetName val="NP 1.03"/>
      <sheetName val="NP 4.03"/>
      <sheetName val="1.02"/>
      <sheetName val="2.01"/>
      <sheetName val="2.03"/>
      <sheetName val="3.02"/>
      <sheetName val="Datos Graficas"/>
      <sheetName val="sap"/>
      <sheetName val="M.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refreshError="1"/>
      <sheetData sheetId="139" refreshError="1"/>
      <sheetData sheetId="140" refreshError="1"/>
      <sheetData sheetId="141" refreshError="1"/>
      <sheetData sheetId="142" refreshError="1"/>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refreshError="1"/>
      <sheetData sheetId="247" refreshError="1"/>
      <sheetData sheetId="248" refreshError="1"/>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refreshError="1"/>
      <sheetData sheetId="469"/>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sheetData sheetId="491" refreshError="1"/>
      <sheetData sheetId="492" refreshError="1"/>
      <sheetData sheetId="493" refreshError="1"/>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refreshError="1"/>
      <sheetData sheetId="541" refreshError="1"/>
      <sheetData sheetId="542" refreshError="1"/>
      <sheetData sheetId="543" refreshError="1"/>
      <sheetData sheetId="544" refreshError="1"/>
      <sheetData sheetId="545" refreshError="1"/>
      <sheetData sheetId="54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cion"/>
      <sheetName val="Ejecutivo"/>
      <sheetName val="Resumen_Real"/>
      <sheetName val="TablasDinamicas"/>
      <sheetName val="HorasDetalladas"/>
      <sheetName val="46W9"/>
      <sheetName val="46W9_Hoja1"/>
      <sheetName val="46W9_Cuadro de costos"/>
      <sheetName val="46W9_Bases"/>
      <sheetName val="46W9_ASPECTOS ELECTRICOS"/>
      <sheetName val="46W9_OBRAS CIVILES"/>
      <sheetName val="46W9_Costo directos"/>
      <sheetName val="46W9_Resumen Costos"/>
      <sheetName val="VCA"/>
      <sheetName val="Graphdata"/>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PC3I4"/>
      <sheetName val="Hoja2"/>
      <sheetName val="Hoja3"/>
      <sheetName val="MPC3I2"/>
      <sheetName val="MPC3I3"/>
      <sheetName val="MPC3I5"/>
      <sheetName val="MPC3I1"/>
      <sheetName val="Hoja1"/>
    </sheetNames>
    <sheetDataSet>
      <sheetData sheetId="0" refreshError="1"/>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upuesto_Via_distribuidora"/>
      <sheetName val="Hoja2"/>
      <sheetName val="INSUMOS BASE"/>
      <sheetName val="costos mano obra"/>
      <sheetName val="Presupuesto correigio nora mora"/>
      <sheetName val="Información"/>
      <sheetName val="ANEXOS QUE APLICAN"/>
      <sheetName val="DATOS GRALES"/>
      <sheetName val="PRESUPUESTO"/>
      <sheetName val="FORMATO AU"/>
      <sheetName val="CALCULO ANTICIPO"/>
      <sheetName val="GASTOS DE LEGALIZACIÓN"/>
      <sheetName val="APU AMBIENTAL"/>
      <sheetName val="LISTA VERIFICACIÓN "/>
      <sheetName val="INTERV AMBIENTAL"/>
      <sheetName val="IMPACTOS"/>
      <sheetName val="CRONOGRAMA"/>
      <sheetName val="APU"/>
      <sheetName val="APU labores arbolado 2014"/>
      <sheetName val="INSUMOS_BASE1"/>
      <sheetName val="costos_mano_obra1"/>
      <sheetName val="ANEXOS_QUE_APLICAN1"/>
      <sheetName val="DATOS_GRALES1"/>
      <sheetName val="FORMATO_AU1"/>
      <sheetName val="CALCULO_ANTICIPO1"/>
      <sheetName val="GASTOS_DE_LEGALIZACIÓN1"/>
      <sheetName val="APU_AMBIENTAL1"/>
      <sheetName val="LISTA_VERIFICACIÓN_1"/>
      <sheetName val="INTERV_AMBIENTAL1"/>
      <sheetName val="APU_labores_arbolado_20141"/>
      <sheetName val="INSUMOS_BASE"/>
      <sheetName val="costos_mano_obra"/>
      <sheetName val="ANEXOS_QUE_APLICAN"/>
      <sheetName val="DATOS_GRALES"/>
      <sheetName val="FORMATO_AU"/>
      <sheetName val="CALCULO_ANTICIPO"/>
      <sheetName val="GASTOS_DE_LEGALIZACIÓN"/>
      <sheetName val="APU_AMBIENTAL"/>
      <sheetName val="LISTA_VERIFICACIÓN_"/>
      <sheetName val="INTERV_AMBIENTAL"/>
      <sheetName val="APU_labores_arbolado_2014"/>
      <sheetName val="Formular"/>
      <sheetName val="Recursos"/>
      <sheetName val="Equipo"/>
      <sheetName val="otros"/>
      <sheetName val="Analisis A.I.U."/>
      <sheetName val="OE 1"/>
      <sheetName val="OE 2"/>
      <sheetName val="OE 3"/>
      <sheetName val="OE 4"/>
      <sheetName val="OE 5"/>
      <sheetName val="OE 6"/>
      <sheetName val="OE 7"/>
      <sheetName val="OE 8"/>
      <sheetName val="OE 9"/>
      <sheetName val="OE 10"/>
      <sheetName val="OE 11"/>
      <sheetName val="ACTA 1 Y FINAL"/>
      <sheetName val="1,1,1"/>
      <sheetName val="1,1,2"/>
      <sheetName val="2,1,1"/>
      <sheetName val="2,1,2"/>
      <sheetName val="2,2,2"/>
      <sheetName val="2,2,3"/>
      <sheetName val="4,1,1"/>
      <sheetName val="4,1,2"/>
      <sheetName val="5,1,1"/>
      <sheetName val="6,1,1"/>
      <sheetName val="7,1,1"/>
      <sheetName val="7,1,2"/>
      <sheetName val="7,1,3"/>
      <sheetName val="7,1,5"/>
      <sheetName val="7,3,2"/>
      <sheetName val="7,3,3"/>
      <sheetName val="7,3,4"/>
      <sheetName val="7,3,5"/>
      <sheetName val="7,3,6"/>
      <sheetName val="7,4,1"/>
      <sheetName val="8,1,1"/>
      <sheetName val="8,1,2"/>
      <sheetName val="8,2,1,1"/>
      <sheetName val="8,2,1,2"/>
      <sheetName val="8,2,2,1"/>
      <sheetName val="8,2,2,2"/>
      <sheetName val="8,2,3,1"/>
      <sheetName val="8,2,3,2"/>
      <sheetName val="8,2,4,1"/>
      <sheetName val="8,2,5,1"/>
      <sheetName val="8,2,6,1"/>
      <sheetName val="8,3,1"/>
      <sheetName val="8,4,1"/>
      <sheetName val="8,7,1"/>
      <sheetName val="9,1,1"/>
      <sheetName val="OE1"/>
      <sheetName val="OE2"/>
      <sheetName val="OE3"/>
      <sheetName val="OE4"/>
      <sheetName val="OE5"/>
      <sheetName val="OE6"/>
      <sheetName val="OE7"/>
      <sheetName val="OE8"/>
      <sheetName val="OE9"/>
      <sheetName val="OE10"/>
      <sheetName val="OE11"/>
      <sheetName val="RELACION DE PRECIOS"/>
      <sheetName val="ACTA 6"/>
      <sheetName val="MODIF. 2"/>
      <sheetName val="MODIF. 3"/>
      <sheetName val="MODIF. 4"/>
      <sheetName val="cant"/>
      <sheetName val="par mar19"/>
      <sheetName val="par"/>
      <sheetName val="Hoja3"/>
    </sheetNames>
    <sheetDataSet>
      <sheetData sheetId="0" refreshError="1"/>
      <sheetData sheetId="1"/>
      <sheetData sheetId="2" refreshError="1"/>
      <sheetData sheetId="3" refreshError="1"/>
      <sheetData sheetId="4" refreshError="1"/>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1-Resumen Ejecutivo"/>
      <sheetName val="2-Presupuesto"/>
      <sheetName val="3-CANTIDADES"/>
      <sheetName val="4-APU"/>
      <sheetName val="4.1-APU Aux"/>
      <sheetName val="4.2-Insumos 2023"/>
      <sheetName val="4.3.1-CÁLCULO DE F. PREST"/>
      <sheetName val="4.3.2-JORNALES Y CUADRILLAS"/>
      <sheetName val="4.3.3-VIV-ALIM-TTE"/>
      <sheetName val="5-Costos Administracion"/>
      <sheetName val="5.1- Otros Costos Admin"/>
      <sheetName val="6.1 OBRA_PÓLIZAS"/>
      <sheetName val="6.2 PMGSA"/>
      <sheetName val="7.1-Base Calculo FM"/>
      <sheetName val="7.2-Interventoria"/>
      <sheetName val="Hoja1"/>
    </sheetNames>
    <sheetDataSet>
      <sheetData sheetId="0" refreshError="1"/>
      <sheetData sheetId="1" refreshError="1"/>
      <sheetData sheetId="2" refreshError="1"/>
      <sheetData sheetId="3" refreshError="1"/>
      <sheetData sheetId="4" refreshError="1"/>
      <sheetData sheetId="5"/>
      <sheetData sheetId="6"/>
      <sheetData sheetId="7"/>
      <sheetData sheetId="8" refreshError="1"/>
      <sheetData sheetId="9" refreshError="1"/>
      <sheetData sheetId="10" refreshError="1"/>
      <sheetData sheetId="11" refreshError="1"/>
      <sheetData sheetId="12"/>
      <sheetData sheetId="13" refreshError="1"/>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ACLARACIONES"/>
      <sheetName val="ENTIDADES"/>
      <sheetName val="DATOS INICIALES"/>
      <sheetName val="PRESUPUESTO"/>
      <sheetName val="MEMORIAS"/>
      <sheetName val="APU"/>
      <sheetName val="AIU"/>
      <sheetName val="LEGALIZACIÓN OBRA"/>
      <sheetName val="PMA"/>
      <sheetName val="PMT"/>
      <sheetName val="PAPSO OBRA"/>
      <sheetName val="PÓLIZAS OBRA"/>
      <sheetName val="APU GEORREFERENCIACIÓN"/>
      <sheetName val="APU CARACTERIZACIÓN"/>
      <sheetName val="AJUSTE ESTUDIOS"/>
      <sheetName val="APU AUXILIARES"/>
      <sheetName val="INSUMOS GENERALES"/>
      <sheetName val="INSUMOS EQUIPOS"/>
      <sheetName val="INSUMOS MATERIALES"/>
      <sheetName val="MATERIALES"/>
      <sheetName val="INSUMOS TRANSPORTES"/>
      <sheetName val="INSUMOS MANO DE OBRA"/>
      <sheetName val="INSUMOS SERVICIOS"/>
      <sheetName val="EQUIPOS"/>
      <sheetName val="TRANSPORTES"/>
      <sheetName val="MANO DE OBRA"/>
      <sheetName val="SERVICIOS"/>
      <sheetName val="ANÁLISIS TRANSPORTES"/>
      <sheetName val="FP"/>
      <sheetName val="INSUMOS ENSAYOS"/>
      <sheetName val="FACTOR PRESTACIONAL"/>
      <sheetName val="INTERVENTORÍA"/>
      <sheetName val="FM INTERVENTORÍA"/>
      <sheetName val="TASAS_INTERVENTORIA"/>
      <sheetName val="PAPSO INTERVENTORÍA"/>
      <sheetName val="PÓLIZAS INTERVENTORÍ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RA_LEGALIZACIÓN"/>
      <sheetName val="OBRA_PÓLIZAS"/>
      <sheetName val="Menu"/>
      <sheetName val="5-Costos Administracion"/>
      <sheetName val="1-Resumen Ejecutivo"/>
      <sheetName val="2-Presupuesto"/>
      <sheetName val="3-Cant Obra"/>
      <sheetName val="4-APU"/>
      <sheetName val="4.1-APU Aux"/>
      <sheetName val="HIERRO"/>
      <sheetName val="4.2-Insumos BASE"/>
      <sheetName val="4.2-Insumos"/>
      <sheetName val="4.3-Factor Prest"/>
      <sheetName val="Polizas"/>
      <sheetName val="6-Costos Ambientales"/>
      <sheetName val="7-Interventoria"/>
      <sheetName val="7.1-Base Calculo FM"/>
      <sheetName val="Cadena de Valor"/>
      <sheetName val="9-Flujo de inversion"/>
      <sheetName val="9.1-Inv mens-Inv acum"/>
      <sheetName val="14-Propuesta de Giro SGR"/>
      <sheetName val="Salarios 20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RA_LEGALIZACIÓN"/>
      <sheetName val="OBRA_PÓLIZAS"/>
      <sheetName val="MENU"/>
      <sheetName val="Polizas"/>
      <sheetName val="Items_def"/>
      <sheetName val="1-Resumen Ejecutivo"/>
      <sheetName val="2.1-Ppto Hab"/>
      <sheetName val="2.2-Ppto Coc"/>
      <sheetName val="2.3-Ppto Ban"/>
      <sheetName val="2.2-Presup x Benef"/>
      <sheetName val="3.1-Cantidades Hab"/>
      <sheetName val="3.2-Cantidades Coc"/>
      <sheetName val="3.3-Cantidades Ban"/>
      <sheetName val="5-Costos Administracion"/>
      <sheetName val="4-APU"/>
      <sheetName val="4.1-APU Aux"/>
      <sheetName val="4.2-Insumos"/>
      <sheetName val="4.3-Factor Prest"/>
      <sheetName val="6-Costos Ambientales"/>
      <sheetName val="7-Interventoria"/>
      <sheetName val="7.1-Base Calculo FM"/>
      <sheetName val="9-Cadena de Valor"/>
      <sheetName val="10-Propuesta de Giro SGR"/>
      <sheetName val="Salarios"/>
      <sheetName val="12-Flujo de inversion"/>
    </sheetNames>
    <sheetDataSet>
      <sheetData sheetId="0" refreshError="1"/>
      <sheetData sheetId="1"/>
      <sheetData sheetId="2" refreshError="1"/>
      <sheetData sheetId="3" refreshError="1"/>
      <sheetData sheetId="4"/>
      <sheetData sheetId="5"/>
      <sheetData sheetId="6"/>
      <sheetData sheetId="7"/>
      <sheetData sheetId="8"/>
      <sheetData sheetId="9" refreshError="1"/>
      <sheetData sheetId="10" refreshError="1"/>
      <sheetData sheetId="11" refreshError="1"/>
      <sheetData sheetId="12" refreshError="1"/>
      <sheetData sheetId="13"/>
      <sheetData sheetId="14"/>
      <sheetData sheetId="15" refreshError="1"/>
      <sheetData sheetId="16"/>
      <sheetData sheetId="17" refreshError="1"/>
      <sheetData sheetId="18"/>
      <sheetData sheetId="19" refreshError="1"/>
      <sheetData sheetId="20" refreshError="1"/>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F311A-902F-4A72-9248-272D5F0012F1}">
  <dimension ref="A1:I430"/>
  <sheetViews>
    <sheetView tabSelected="1" view="pageBreakPreview" zoomScale="82" zoomScaleNormal="82" zoomScaleSheetLayoutView="82" zoomScalePageLayoutView="55" workbookViewId="0">
      <selection activeCell="D346" sqref="D346"/>
    </sheetView>
  </sheetViews>
  <sheetFormatPr baseColWidth="10" defaultColWidth="11.42578125" defaultRowHeight="15" outlineLevelRow="1" x14ac:dyDescent="0.25"/>
  <cols>
    <col min="1" max="1" width="14.85546875" style="1" customWidth="1"/>
    <col min="2" max="2" width="98" style="1" customWidth="1"/>
    <col min="3" max="3" width="7" style="1" customWidth="1"/>
    <col min="4" max="4" width="10.42578125" style="1" bestFit="1" customWidth="1"/>
    <col min="5" max="5" width="32.42578125" style="1" customWidth="1"/>
    <col min="6" max="6" width="32.85546875" style="1" customWidth="1"/>
    <col min="7" max="7" width="11.42578125" style="1"/>
    <col min="8" max="8" width="15.5703125" style="1" bestFit="1" customWidth="1"/>
    <col min="9" max="16384" width="11.42578125" style="1"/>
  </cols>
  <sheetData>
    <row r="1" spans="1:6" ht="51.75" customHeight="1" x14ac:dyDescent="0.25">
      <c r="A1" s="42"/>
      <c r="B1" s="121" t="s">
        <v>249</v>
      </c>
      <c r="C1" s="122"/>
      <c r="D1" s="122"/>
      <c r="E1" s="122"/>
      <c r="F1" s="123"/>
    </row>
    <row r="2" spans="1:6" x14ac:dyDescent="0.25">
      <c r="A2" s="121" t="s">
        <v>247</v>
      </c>
      <c r="B2" s="122"/>
      <c r="C2" s="122"/>
      <c r="D2" s="122"/>
      <c r="E2" s="122"/>
      <c r="F2" s="123"/>
    </row>
    <row r="3" spans="1:6" ht="15.75" x14ac:dyDescent="0.25">
      <c r="A3" s="124" t="s">
        <v>301</v>
      </c>
      <c r="B3" s="125"/>
      <c r="C3" s="125"/>
      <c r="D3" s="125"/>
      <c r="E3" s="125"/>
      <c r="F3" s="126"/>
    </row>
    <row r="4" spans="1:6" ht="33.75" customHeight="1" x14ac:dyDescent="0.25">
      <c r="A4" s="2" t="s">
        <v>0</v>
      </c>
      <c r="B4" s="3" t="s">
        <v>1</v>
      </c>
      <c r="C4" s="3" t="s">
        <v>2</v>
      </c>
      <c r="D4" s="4" t="s">
        <v>3</v>
      </c>
      <c r="E4" s="4" t="s">
        <v>4</v>
      </c>
      <c r="F4" s="4" t="s">
        <v>5</v>
      </c>
    </row>
    <row r="5" spans="1:6" x14ac:dyDescent="0.25">
      <c r="A5" s="48" t="s">
        <v>248</v>
      </c>
      <c r="B5" s="49" t="s">
        <v>264</v>
      </c>
      <c r="C5" s="49"/>
      <c r="D5" s="43"/>
      <c r="E5" s="43"/>
      <c r="F5" s="43"/>
    </row>
    <row r="6" spans="1:6" outlineLevel="1" x14ac:dyDescent="0.25">
      <c r="A6" s="44">
        <v>1</v>
      </c>
      <c r="B6" s="45" t="s">
        <v>6</v>
      </c>
      <c r="C6" s="44"/>
      <c r="D6" s="46"/>
      <c r="E6" s="47"/>
      <c r="F6" s="47"/>
    </row>
    <row r="7" spans="1:6" ht="38.25" outlineLevel="1" x14ac:dyDescent="0.25">
      <c r="A7" s="11" t="s">
        <v>58</v>
      </c>
      <c r="B7" s="6" t="s">
        <v>7</v>
      </c>
      <c r="C7" s="14" t="s">
        <v>107</v>
      </c>
      <c r="D7" s="15">
        <v>10</v>
      </c>
      <c r="E7" s="107"/>
      <c r="F7" s="92"/>
    </row>
    <row r="8" spans="1:6" outlineLevel="1" x14ac:dyDescent="0.25">
      <c r="A8" s="11" t="s">
        <v>59</v>
      </c>
      <c r="B8" s="6" t="s">
        <v>8</v>
      </c>
      <c r="C8" s="14" t="s">
        <v>107</v>
      </c>
      <c r="D8" s="15">
        <v>20</v>
      </c>
      <c r="E8" s="107"/>
      <c r="F8" s="92"/>
    </row>
    <row r="9" spans="1:6" outlineLevel="1" x14ac:dyDescent="0.25">
      <c r="A9" s="20">
        <v>2</v>
      </c>
      <c r="B9" s="19" t="s">
        <v>9</v>
      </c>
      <c r="C9" s="41"/>
      <c r="D9" s="22"/>
      <c r="E9" s="24"/>
      <c r="F9" s="93"/>
    </row>
    <row r="10" spans="1:6" ht="38.25" outlineLevel="1" x14ac:dyDescent="0.25">
      <c r="A10" s="11" t="s">
        <v>60</v>
      </c>
      <c r="B10" s="6" t="s">
        <v>10</v>
      </c>
      <c r="C10" s="14" t="s">
        <v>108</v>
      </c>
      <c r="D10" s="15">
        <v>42</v>
      </c>
      <c r="E10" s="107"/>
      <c r="F10" s="92"/>
    </row>
    <row r="11" spans="1:6" ht="33.75" customHeight="1" outlineLevel="1" x14ac:dyDescent="0.25">
      <c r="A11" s="11" t="s">
        <v>61</v>
      </c>
      <c r="B11" s="6" t="s">
        <v>11</v>
      </c>
      <c r="C11" s="14" t="s">
        <v>108</v>
      </c>
      <c r="D11" s="15">
        <v>2</v>
      </c>
      <c r="E11" s="107"/>
      <c r="F11" s="92"/>
    </row>
    <row r="12" spans="1:6" ht="51" outlineLevel="1" x14ac:dyDescent="0.25">
      <c r="A12" s="11" t="s">
        <v>62</v>
      </c>
      <c r="B12" s="6" t="s">
        <v>12</v>
      </c>
      <c r="C12" s="14" t="s">
        <v>107</v>
      </c>
      <c r="D12" s="15">
        <v>40</v>
      </c>
      <c r="E12" s="107"/>
      <c r="F12" s="92"/>
    </row>
    <row r="13" spans="1:6" ht="33.75" customHeight="1" outlineLevel="1" x14ac:dyDescent="0.25">
      <c r="A13" s="11" t="s">
        <v>63</v>
      </c>
      <c r="B13" s="6" t="s">
        <v>13</v>
      </c>
      <c r="C13" s="14" t="s">
        <v>107</v>
      </c>
      <c r="D13" s="15">
        <f>3.91+2.45+3.35+3.02+2+5.5</f>
        <v>20.23</v>
      </c>
      <c r="E13" s="107"/>
      <c r="F13" s="92"/>
    </row>
    <row r="14" spans="1:6" outlineLevel="1" x14ac:dyDescent="0.25">
      <c r="A14" s="20">
        <v>3</v>
      </c>
      <c r="B14" s="21" t="s">
        <v>14</v>
      </c>
      <c r="C14" s="41"/>
      <c r="D14" s="68"/>
      <c r="E14" s="24"/>
      <c r="F14" s="93"/>
    </row>
    <row r="15" spans="1:6" ht="33.75" customHeight="1" outlineLevel="1" x14ac:dyDescent="0.25">
      <c r="A15" s="11" t="s">
        <v>64</v>
      </c>
      <c r="B15" s="6" t="s">
        <v>15</v>
      </c>
      <c r="C15" s="14" t="s">
        <v>108</v>
      </c>
      <c r="D15" s="15">
        <v>24</v>
      </c>
      <c r="E15" s="107"/>
      <c r="F15" s="92"/>
    </row>
    <row r="16" spans="1:6" ht="33.75" customHeight="1" outlineLevel="1" x14ac:dyDescent="0.25">
      <c r="A16" s="11" t="s">
        <v>65</v>
      </c>
      <c r="B16" s="6" t="s">
        <v>16</v>
      </c>
      <c r="C16" s="14" t="s">
        <v>107</v>
      </c>
      <c r="D16" s="15">
        <f>(3.91+3.02+1.69+0.9)*0.7</f>
        <v>6.6639999999999997</v>
      </c>
      <c r="E16" s="107"/>
      <c r="F16" s="92"/>
    </row>
    <row r="17" spans="1:6" ht="33.75" customHeight="1" outlineLevel="1" x14ac:dyDescent="0.25">
      <c r="A17" s="11" t="s">
        <v>66</v>
      </c>
      <c r="B17" s="6" t="s">
        <v>17</v>
      </c>
      <c r="C17" s="14" t="s">
        <v>107</v>
      </c>
      <c r="D17" s="15">
        <f>45+8+48</f>
        <v>101</v>
      </c>
      <c r="E17" s="107"/>
      <c r="F17" s="92"/>
    </row>
    <row r="18" spans="1:6" ht="33.75" customHeight="1" outlineLevel="1" x14ac:dyDescent="0.25">
      <c r="A18" s="11" t="s">
        <v>67</v>
      </c>
      <c r="B18" s="6" t="s">
        <v>18</v>
      </c>
      <c r="C18" s="14" t="s">
        <v>107</v>
      </c>
      <c r="D18" s="15">
        <f>42.48+43.08</f>
        <v>85.56</v>
      </c>
      <c r="E18" s="107"/>
      <c r="F18" s="92"/>
    </row>
    <row r="19" spans="1:6" outlineLevel="1" x14ac:dyDescent="0.25">
      <c r="A19" s="20">
        <v>4</v>
      </c>
      <c r="B19" s="21" t="s">
        <v>19</v>
      </c>
      <c r="C19" s="41"/>
      <c r="D19" s="22"/>
      <c r="E19" s="24"/>
      <c r="F19" s="93"/>
    </row>
    <row r="20" spans="1:6" ht="33.75" customHeight="1" outlineLevel="1" x14ac:dyDescent="0.25">
      <c r="A20" s="11" t="s">
        <v>68</v>
      </c>
      <c r="B20" s="6" t="s">
        <v>20</v>
      </c>
      <c r="C20" s="14" t="s">
        <v>107</v>
      </c>
      <c r="D20" s="15">
        <f>D12</f>
        <v>40</v>
      </c>
      <c r="E20" s="107"/>
      <c r="F20" s="92"/>
    </row>
    <row r="21" spans="1:6" ht="51" outlineLevel="1" x14ac:dyDescent="0.25">
      <c r="A21" s="11" t="s">
        <v>69</v>
      </c>
      <c r="B21" s="6" t="s">
        <v>296</v>
      </c>
      <c r="C21" s="14" t="s">
        <v>107</v>
      </c>
      <c r="D21" s="15">
        <f>D12</f>
        <v>40</v>
      </c>
      <c r="E21" s="107"/>
      <c r="F21" s="92"/>
    </row>
    <row r="22" spans="1:6" ht="33.75" customHeight="1" outlineLevel="1" x14ac:dyDescent="0.25">
      <c r="A22" s="11" t="s">
        <v>70</v>
      </c>
      <c r="B22" s="6" t="s">
        <v>278</v>
      </c>
      <c r="C22" s="14" t="s">
        <v>107</v>
      </c>
      <c r="D22" s="15">
        <v>18</v>
      </c>
      <c r="E22" s="107"/>
      <c r="F22" s="92"/>
    </row>
    <row r="23" spans="1:6" ht="33.75" customHeight="1" outlineLevel="1" x14ac:dyDescent="0.25">
      <c r="A23" s="11" t="s">
        <v>71</v>
      </c>
      <c r="B23" s="6" t="s">
        <v>279</v>
      </c>
      <c r="C23" s="14" t="s">
        <v>107</v>
      </c>
      <c r="D23" s="15">
        <v>10</v>
      </c>
      <c r="E23" s="107"/>
      <c r="F23" s="92"/>
    </row>
    <row r="24" spans="1:6" ht="33.75" customHeight="1" outlineLevel="1" x14ac:dyDescent="0.25">
      <c r="A24" s="11" t="s">
        <v>72</v>
      </c>
      <c r="B24" s="8" t="s">
        <v>280</v>
      </c>
      <c r="C24" s="14" t="s">
        <v>108</v>
      </c>
      <c r="D24" s="15">
        <v>18</v>
      </c>
      <c r="E24" s="107"/>
      <c r="F24" s="92"/>
    </row>
    <row r="25" spans="1:6" outlineLevel="1" x14ac:dyDescent="0.25">
      <c r="A25" s="20">
        <v>5</v>
      </c>
      <c r="B25" s="21" t="s">
        <v>22</v>
      </c>
      <c r="C25" s="41"/>
      <c r="D25" s="68"/>
      <c r="E25" s="24"/>
      <c r="F25" s="93"/>
    </row>
    <row r="26" spans="1:6" ht="63.75" outlineLevel="1" x14ac:dyDescent="0.25">
      <c r="A26" s="11" t="s">
        <v>73</v>
      </c>
      <c r="B26" s="6" t="s">
        <v>298</v>
      </c>
      <c r="C26" s="14" t="s">
        <v>108</v>
      </c>
      <c r="D26" s="15">
        <f>18-2</f>
        <v>16</v>
      </c>
      <c r="E26" s="107"/>
      <c r="F26" s="92"/>
    </row>
    <row r="27" spans="1:6" ht="51" outlineLevel="1" x14ac:dyDescent="0.25">
      <c r="A27" s="11" t="s">
        <v>74</v>
      </c>
      <c r="B27" s="6" t="s">
        <v>24</v>
      </c>
      <c r="C27" s="14" t="s">
        <v>108</v>
      </c>
      <c r="D27" s="15">
        <v>9</v>
      </c>
      <c r="E27" s="107"/>
      <c r="F27" s="92"/>
    </row>
    <row r="28" spans="1:6" ht="51" outlineLevel="1" x14ac:dyDescent="0.25">
      <c r="A28" s="11" t="s">
        <v>75</v>
      </c>
      <c r="B28" s="6" t="s">
        <v>25</v>
      </c>
      <c r="C28" s="14" t="s">
        <v>108</v>
      </c>
      <c r="D28" s="15">
        <v>1</v>
      </c>
      <c r="E28" s="107"/>
      <c r="F28" s="92"/>
    </row>
    <row r="29" spans="1:6" ht="38.25" outlineLevel="1" x14ac:dyDescent="0.25">
      <c r="A29" s="11" t="s">
        <v>76</v>
      </c>
      <c r="B29" s="6" t="s">
        <v>26</v>
      </c>
      <c r="C29" s="14" t="s">
        <v>108</v>
      </c>
      <c r="D29" s="15">
        <v>2</v>
      </c>
      <c r="E29" s="107"/>
      <c r="F29" s="92"/>
    </row>
    <row r="30" spans="1:6" ht="25.5" outlineLevel="1" x14ac:dyDescent="0.25">
      <c r="A30" s="11" t="s">
        <v>77</v>
      </c>
      <c r="B30" s="6" t="s">
        <v>27</v>
      </c>
      <c r="C30" s="14" t="s">
        <v>108</v>
      </c>
      <c r="D30" s="15">
        <v>3</v>
      </c>
      <c r="E30" s="107"/>
      <c r="F30" s="92"/>
    </row>
    <row r="31" spans="1:6" outlineLevel="1" x14ac:dyDescent="0.25">
      <c r="A31" s="20">
        <v>6</v>
      </c>
      <c r="B31" s="21" t="s">
        <v>28</v>
      </c>
      <c r="C31" s="41"/>
      <c r="D31" s="68"/>
      <c r="E31" s="24"/>
      <c r="F31" s="93"/>
    </row>
    <row r="32" spans="1:6" ht="51" outlineLevel="1" x14ac:dyDescent="0.25">
      <c r="A32" s="11" t="s">
        <v>78</v>
      </c>
      <c r="B32" s="6" t="s">
        <v>29</v>
      </c>
      <c r="C32" s="14" t="s">
        <v>109</v>
      </c>
      <c r="D32" s="15">
        <f>6+6+3.9+1.59</f>
        <v>17.490000000000002</v>
      </c>
      <c r="E32" s="107"/>
      <c r="F32" s="92"/>
    </row>
    <row r="33" spans="1:6" ht="102" outlineLevel="1" x14ac:dyDescent="0.25">
      <c r="A33" s="11" t="s">
        <v>79</v>
      </c>
      <c r="B33" s="6" t="s">
        <v>30</v>
      </c>
      <c r="C33" s="14" t="s">
        <v>109</v>
      </c>
      <c r="D33" s="15">
        <f>((3.84+7.15+7.7+4.17+4.17)*1.2)+3.24</f>
        <v>35.676000000000002</v>
      </c>
      <c r="E33" s="107"/>
      <c r="F33" s="92"/>
    </row>
    <row r="34" spans="1:6" outlineLevel="1" x14ac:dyDescent="0.25">
      <c r="A34" s="20">
        <v>7</v>
      </c>
      <c r="B34" s="21" t="s">
        <v>31</v>
      </c>
      <c r="C34" s="41"/>
      <c r="D34" s="68"/>
      <c r="E34" s="24"/>
      <c r="F34" s="93"/>
    </row>
    <row r="35" spans="1:6" ht="51" outlineLevel="1" x14ac:dyDescent="0.25">
      <c r="A35" s="11" t="s">
        <v>80</v>
      </c>
      <c r="B35" s="6" t="s">
        <v>32</v>
      </c>
      <c r="C35" s="14" t="s">
        <v>107</v>
      </c>
      <c r="D35" s="15">
        <f>D13</f>
        <v>20.23</v>
      </c>
      <c r="E35" s="107"/>
      <c r="F35" s="92"/>
    </row>
    <row r="36" spans="1:6" ht="51" outlineLevel="1" x14ac:dyDescent="0.25">
      <c r="A36" s="11" t="s">
        <v>81</v>
      </c>
      <c r="B36" s="6" t="s">
        <v>33</v>
      </c>
      <c r="C36" s="14" t="s">
        <v>107</v>
      </c>
      <c r="D36" s="15">
        <v>10</v>
      </c>
      <c r="E36" s="107"/>
      <c r="F36" s="92"/>
    </row>
    <row r="37" spans="1:6" outlineLevel="1" x14ac:dyDescent="0.25">
      <c r="A37" s="20">
        <v>8</v>
      </c>
      <c r="B37" s="21" t="s">
        <v>34</v>
      </c>
      <c r="C37" s="41"/>
      <c r="D37" s="68"/>
      <c r="E37" s="24"/>
      <c r="F37" s="93"/>
    </row>
    <row r="38" spans="1:6" ht="51" outlineLevel="1" x14ac:dyDescent="0.25">
      <c r="A38" s="11" t="s">
        <v>82</v>
      </c>
      <c r="B38" s="6" t="s">
        <v>35</v>
      </c>
      <c r="C38" s="14" t="s">
        <v>107</v>
      </c>
      <c r="D38" s="15">
        <f>D17</f>
        <v>101</v>
      </c>
      <c r="E38" s="107"/>
      <c r="F38" s="92"/>
    </row>
    <row r="39" spans="1:6" outlineLevel="1" x14ac:dyDescent="0.25">
      <c r="A39" s="20">
        <v>9</v>
      </c>
      <c r="B39" s="21" t="s">
        <v>36</v>
      </c>
      <c r="C39" s="41"/>
      <c r="D39" s="68"/>
      <c r="E39" s="25"/>
      <c r="F39" s="94"/>
    </row>
    <row r="40" spans="1:6" ht="38.25" outlineLevel="1" x14ac:dyDescent="0.25">
      <c r="A40" s="11" t="s">
        <v>83</v>
      </c>
      <c r="B40" s="6" t="s">
        <v>37</v>
      </c>
      <c r="C40" s="14" t="s">
        <v>108</v>
      </c>
      <c r="D40" s="15">
        <v>2</v>
      </c>
      <c r="E40" s="107"/>
      <c r="F40" s="92"/>
    </row>
    <row r="41" spans="1:6" ht="51" outlineLevel="1" x14ac:dyDescent="0.25">
      <c r="A41" s="11" t="s">
        <v>84</v>
      </c>
      <c r="B41" s="6" t="s">
        <v>281</v>
      </c>
      <c r="C41" s="14" t="s">
        <v>107</v>
      </c>
      <c r="D41" s="15">
        <f>(1.47+1.08+1.55+1.5)*3.5</f>
        <v>19.599999999999998</v>
      </c>
      <c r="E41" s="107"/>
      <c r="F41" s="92"/>
    </row>
    <row r="42" spans="1:6" outlineLevel="1" x14ac:dyDescent="0.25">
      <c r="A42" s="20">
        <v>10</v>
      </c>
      <c r="B42" s="21" t="s">
        <v>39</v>
      </c>
      <c r="C42" s="41"/>
      <c r="D42" s="68"/>
      <c r="E42" s="25"/>
      <c r="F42" s="94"/>
    </row>
    <row r="43" spans="1:6" ht="25.5" outlineLevel="1" x14ac:dyDescent="0.25">
      <c r="A43" s="11" t="s">
        <v>85</v>
      </c>
      <c r="B43" s="6" t="s">
        <v>268</v>
      </c>
      <c r="C43" s="14" t="s">
        <v>108</v>
      </c>
      <c r="D43" s="15">
        <v>14</v>
      </c>
      <c r="E43" s="107"/>
      <c r="F43" s="92"/>
    </row>
    <row r="44" spans="1:6" ht="25.5" outlineLevel="1" x14ac:dyDescent="0.25">
      <c r="A44" s="11" t="s">
        <v>86</v>
      </c>
      <c r="B44" s="6" t="s">
        <v>269</v>
      </c>
      <c r="C44" s="14" t="s">
        <v>108</v>
      </c>
      <c r="D44" s="15">
        <f>D26+D29</f>
        <v>18</v>
      </c>
      <c r="E44" s="107"/>
      <c r="F44" s="92"/>
    </row>
    <row r="45" spans="1:6" ht="25.5" outlineLevel="1" x14ac:dyDescent="0.25">
      <c r="A45" s="11" t="s">
        <v>87</v>
      </c>
      <c r="B45" s="6" t="s">
        <v>270</v>
      </c>
      <c r="C45" s="14" t="s">
        <v>108</v>
      </c>
      <c r="D45" s="15">
        <f>+D27+D28</f>
        <v>10</v>
      </c>
      <c r="E45" s="107"/>
      <c r="F45" s="92"/>
    </row>
    <row r="46" spans="1:6" outlineLevel="1" x14ac:dyDescent="0.25">
      <c r="A46" s="20">
        <v>11</v>
      </c>
      <c r="B46" s="21" t="s">
        <v>40</v>
      </c>
      <c r="C46" s="41"/>
      <c r="D46" s="68"/>
      <c r="E46" s="25"/>
      <c r="F46" s="94"/>
    </row>
    <row r="47" spans="1:6" ht="76.5" outlineLevel="1" x14ac:dyDescent="0.25">
      <c r="A47" s="11" t="s">
        <v>88</v>
      </c>
      <c r="B47" s="6" t="s">
        <v>282</v>
      </c>
      <c r="C47" s="14" t="s">
        <v>110</v>
      </c>
      <c r="D47" s="15">
        <v>20</v>
      </c>
      <c r="E47" s="107"/>
      <c r="F47" s="92"/>
    </row>
    <row r="48" spans="1:6" ht="76.5" outlineLevel="1" x14ac:dyDescent="0.25">
      <c r="A48" s="11" t="s">
        <v>89</v>
      </c>
      <c r="B48" s="6" t="s">
        <v>283</v>
      </c>
      <c r="C48" s="14" t="s">
        <v>110</v>
      </c>
      <c r="D48" s="15">
        <v>20</v>
      </c>
      <c r="E48" s="107"/>
      <c r="F48" s="92"/>
    </row>
    <row r="49" spans="1:9" ht="76.5" outlineLevel="1" x14ac:dyDescent="0.25">
      <c r="A49" s="11" t="s">
        <v>90</v>
      </c>
      <c r="B49" s="6" t="s">
        <v>284</v>
      </c>
      <c r="C49" s="14" t="s">
        <v>110</v>
      </c>
      <c r="D49" s="15">
        <v>20</v>
      </c>
      <c r="E49" s="107"/>
      <c r="F49" s="92"/>
    </row>
    <row r="50" spans="1:9" ht="76.5" outlineLevel="1" x14ac:dyDescent="0.25">
      <c r="A50" s="11" t="s">
        <v>91</v>
      </c>
      <c r="B50" s="6" t="s">
        <v>285</v>
      </c>
      <c r="C50" s="14" t="s">
        <v>110</v>
      </c>
      <c r="D50" s="15">
        <v>20</v>
      </c>
      <c r="E50" s="107"/>
      <c r="F50" s="92"/>
    </row>
    <row r="51" spans="1:9" ht="76.5" outlineLevel="1" x14ac:dyDescent="0.25">
      <c r="A51" s="11" t="s">
        <v>92</v>
      </c>
      <c r="B51" s="6" t="s">
        <v>286</v>
      </c>
      <c r="C51" s="14" t="s">
        <v>110</v>
      </c>
      <c r="D51" s="15">
        <v>20</v>
      </c>
      <c r="E51" s="107"/>
      <c r="F51" s="92"/>
    </row>
    <row r="52" spans="1:9" ht="76.5" outlineLevel="1" x14ac:dyDescent="0.25">
      <c r="A52" s="11" t="s">
        <v>93</v>
      </c>
      <c r="B52" s="6" t="s">
        <v>41</v>
      </c>
      <c r="C52" s="14" t="s">
        <v>108</v>
      </c>
      <c r="D52" s="15">
        <f>D43</f>
        <v>14</v>
      </c>
      <c r="E52" s="107"/>
      <c r="F52" s="92"/>
    </row>
    <row r="53" spans="1:9" outlineLevel="1" x14ac:dyDescent="0.25">
      <c r="A53" s="20">
        <v>12</v>
      </c>
      <c r="B53" s="21" t="s">
        <v>42</v>
      </c>
      <c r="C53" s="41"/>
      <c r="D53" s="68"/>
      <c r="E53" s="24"/>
      <c r="F53" s="93"/>
    </row>
    <row r="54" spans="1:9" ht="33.75" customHeight="1" outlineLevel="1" x14ac:dyDescent="0.25">
      <c r="A54" s="11" t="s">
        <v>94</v>
      </c>
      <c r="B54" s="9" t="s">
        <v>43</v>
      </c>
      <c r="C54" s="14" t="s">
        <v>111</v>
      </c>
      <c r="D54" s="15">
        <v>1</v>
      </c>
      <c r="E54" s="107"/>
      <c r="F54" s="92"/>
    </row>
    <row r="55" spans="1:9" ht="51" outlineLevel="1" x14ac:dyDescent="0.25">
      <c r="A55" s="11" t="s">
        <v>95</v>
      </c>
      <c r="B55" s="6" t="s">
        <v>44</v>
      </c>
      <c r="C55" s="14" t="s">
        <v>111</v>
      </c>
      <c r="D55" s="15">
        <v>6</v>
      </c>
      <c r="E55" s="107"/>
      <c r="F55" s="92"/>
      <c r="H55" s="110"/>
      <c r="I55" s="110"/>
    </row>
    <row r="56" spans="1:9" ht="38.25" outlineLevel="1" x14ac:dyDescent="0.25">
      <c r="A56" s="11" t="s">
        <v>96</v>
      </c>
      <c r="B56" s="6" t="s">
        <v>45</v>
      </c>
      <c r="C56" s="14" t="s">
        <v>111</v>
      </c>
      <c r="D56" s="15">
        <v>6</v>
      </c>
      <c r="E56" s="107"/>
      <c r="F56" s="92"/>
      <c r="H56" s="110"/>
      <c r="I56" s="110"/>
    </row>
    <row r="57" spans="1:9" ht="38.25" outlineLevel="1" x14ac:dyDescent="0.25">
      <c r="A57" s="11" t="s">
        <v>97</v>
      </c>
      <c r="B57" s="6" t="s">
        <v>46</v>
      </c>
      <c r="C57" s="14" t="s">
        <v>111</v>
      </c>
      <c r="D57" s="15">
        <f>D22+D23</f>
        <v>28</v>
      </c>
      <c r="E57" s="107"/>
      <c r="F57" s="92"/>
      <c r="H57" s="110"/>
      <c r="I57" s="110"/>
    </row>
    <row r="58" spans="1:9" ht="38.25" outlineLevel="1" x14ac:dyDescent="0.25">
      <c r="A58" s="11" t="s">
        <v>98</v>
      </c>
      <c r="B58" s="6" t="s">
        <v>47</v>
      </c>
      <c r="C58" s="14" t="s">
        <v>109</v>
      </c>
      <c r="D58" s="15">
        <v>50</v>
      </c>
      <c r="E58" s="107"/>
      <c r="F58" s="92"/>
      <c r="H58" s="110"/>
      <c r="I58" s="110"/>
    </row>
    <row r="59" spans="1:9" ht="38.25" outlineLevel="1" x14ac:dyDescent="0.25">
      <c r="A59" s="11" t="s">
        <v>99</v>
      </c>
      <c r="B59" s="6" t="s">
        <v>48</v>
      </c>
      <c r="C59" s="14" t="s">
        <v>109</v>
      </c>
      <c r="D59" s="15">
        <v>50</v>
      </c>
      <c r="E59" s="107"/>
      <c r="F59" s="92"/>
      <c r="H59" s="110"/>
      <c r="I59" s="110"/>
    </row>
    <row r="60" spans="1:9" ht="38.25" outlineLevel="1" x14ac:dyDescent="0.25">
      <c r="A60" s="11" t="s">
        <v>100</v>
      </c>
      <c r="B60" s="6" t="s">
        <v>49</v>
      </c>
      <c r="C60" s="14" t="s">
        <v>109</v>
      </c>
      <c r="D60" s="15">
        <v>50</v>
      </c>
      <c r="E60" s="107"/>
      <c r="F60" s="92"/>
      <c r="H60" s="110"/>
      <c r="I60" s="110"/>
    </row>
    <row r="61" spans="1:9" ht="25.5" outlineLevel="1" x14ac:dyDescent="0.25">
      <c r="A61" s="11" t="s">
        <v>101</v>
      </c>
      <c r="B61" s="6" t="s">
        <v>50</v>
      </c>
      <c r="C61" s="14" t="s">
        <v>111</v>
      </c>
      <c r="D61" s="15">
        <v>1</v>
      </c>
      <c r="E61" s="107"/>
      <c r="F61" s="92"/>
      <c r="H61" s="110"/>
      <c r="I61" s="110"/>
    </row>
    <row r="62" spans="1:9" outlineLevel="1" x14ac:dyDescent="0.25">
      <c r="A62" s="20">
        <v>13</v>
      </c>
      <c r="B62" s="21" t="s">
        <v>51</v>
      </c>
      <c r="C62" s="41"/>
      <c r="D62" s="68"/>
      <c r="E62" s="24"/>
      <c r="F62" s="93"/>
    </row>
    <row r="63" spans="1:9" ht="33.75" customHeight="1" outlineLevel="1" x14ac:dyDescent="0.25">
      <c r="A63" s="11" t="s">
        <v>102</v>
      </c>
      <c r="B63" s="6" t="s">
        <v>52</v>
      </c>
      <c r="C63" s="14" t="s">
        <v>109</v>
      </c>
      <c r="D63" s="15">
        <v>50</v>
      </c>
      <c r="E63" s="107"/>
      <c r="F63" s="92"/>
    </row>
    <row r="64" spans="1:9" outlineLevel="1" x14ac:dyDescent="0.25">
      <c r="A64" s="20">
        <v>14</v>
      </c>
      <c r="B64" s="21" t="s">
        <v>53</v>
      </c>
      <c r="C64" s="41"/>
      <c r="D64" s="68"/>
      <c r="E64" s="24"/>
      <c r="F64" s="93"/>
    </row>
    <row r="65" spans="1:6" ht="33.75" customHeight="1" outlineLevel="1" x14ac:dyDescent="0.25">
      <c r="A65" s="11" t="s">
        <v>103</v>
      </c>
      <c r="B65" s="6" t="s">
        <v>54</v>
      </c>
      <c r="C65" s="14" t="s">
        <v>109</v>
      </c>
      <c r="D65" s="15">
        <f>5.78+5.78+3.73</f>
        <v>15.290000000000001</v>
      </c>
      <c r="E65" s="107"/>
      <c r="F65" s="92"/>
    </row>
    <row r="66" spans="1:6" ht="38.25" outlineLevel="1" x14ac:dyDescent="0.25">
      <c r="A66" s="11" t="s">
        <v>104</v>
      </c>
      <c r="B66" s="6" t="s">
        <v>55</v>
      </c>
      <c r="C66" s="14" t="s">
        <v>109</v>
      </c>
      <c r="D66" s="15">
        <f>5.78+5.78+3.73</f>
        <v>15.290000000000001</v>
      </c>
      <c r="E66" s="107"/>
      <c r="F66" s="92"/>
    </row>
    <row r="67" spans="1:6" ht="25.5" outlineLevel="1" x14ac:dyDescent="0.25">
      <c r="A67" s="11" t="s">
        <v>105</v>
      </c>
      <c r="B67" s="6" t="s">
        <v>56</v>
      </c>
      <c r="C67" s="14" t="s">
        <v>109</v>
      </c>
      <c r="D67" s="15">
        <f>1.58+4.4+4.04+6.86+6.11+1.47+0.95+1.58+1.49</f>
        <v>28.479999999999993</v>
      </c>
      <c r="E67" s="107"/>
      <c r="F67" s="92"/>
    </row>
    <row r="68" spans="1:6" ht="33" customHeight="1" outlineLevel="1" x14ac:dyDescent="0.25">
      <c r="A68" s="11" t="s">
        <v>106</v>
      </c>
      <c r="B68" s="6" t="s">
        <v>57</v>
      </c>
      <c r="C68" s="14" t="s">
        <v>111</v>
      </c>
      <c r="D68" s="15">
        <v>16</v>
      </c>
      <c r="E68" s="107"/>
      <c r="F68" s="92"/>
    </row>
    <row r="69" spans="1:6" x14ac:dyDescent="0.25">
      <c r="A69" s="48" t="s">
        <v>250</v>
      </c>
      <c r="B69" s="49" t="s">
        <v>265</v>
      </c>
      <c r="C69" s="69"/>
      <c r="D69" s="70"/>
      <c r="E69" s="43"/>
      <c r="F69" s="95"/>
    </row>
    <row r="70" spans="1:6" outlineLevel="1" x14ac:dyDescent="0.25">
      <c r="A70" s="2" t="s">
        <v>0</v>
      </c>
      <c r="B70" s="3" t="s">
        <v>1</v>
      </c>
      <c r="C70" s="71" t="s">
        <v>2</v>
      </c>
      <c r="D70" s="72" t="s">
        <v>3</v>
      </c>
      <c r="E70" s="3" t="s">
        <v>4</v>
      </c>
      <c r="F70" s="96" t="s">
        <v>5</v>
      </c>
    </row>
    <row r="71" spans="1:6" outlineLevel="1" x14ac:dyDescent="0.25">
      <c r="A71" s="18">
        <v>1</v>
      </c>
      <c r="B71" s="19" t="s">
        <v>6</v>
      </c>
      <c r="C71" s="73"/>
      <c r="D71" s="74"/>
      <c r="E71" s="23"/>
      <c r="F71" s="97"/>
    </row>
    <row r="72" spans="1:6" ht="38.25" outlineLevel="1" x14ac:dyDescent="0.25">
      <c r="A72" s="11" t="s">
        <v>58</v>
      </c>
      <c r="B72" s="6" t="s">
        <v>7</v>
      </c>
      <c r="C72" s="14" t="s">
        <v>107</v>
      </c>
      <c r="D72" s="15">
        <v>10</v>
      </c>
      <c r="E72" s="107"/>
      <c r="F72" s="92"/>
    </row>
    <row r="73" spans="1:6" ht="33" customHeight="1" outlineLevel="1" x14ac:dyDescent="0.25">
      <c r="A73" s="11" t="s">
        <v>59</v>
      </c>
      <c r="B73" s="6" t="s">
        <v>8</v>
      </c>
      <c r="C73" s="14" t="s">
        <v>107</v>
      </c>
      <c r="D73" s="15">
        <f>41.19+38.78</f>
        <v>79.97</v>
      </c>
      <c r="E73" s="107"/>
      <c r="F73" s="92"/>
    </row>
    <row r="74" spans="1:6" outlineLevel="1" x14ac:dyDescent="0.25">
      <c r="A74" s="20">
        <v>2</v>
      </c>
      <c r="B74" s="19" t="s">
        <v>9</v>
      </c>
      <c r="C74" s="41"/>
      <c r="D74" s="22"/>
      <c r="E74" s="22"/>
      <c r="F74" s="24"/>
    </row>
    <row r="75" spans="1:6" ht="38.25" outlineLevel="1" x14ac:dyDescent="0.25">
      <c r="A75" s="11" t="s">
        <v>60</v>
      </c>
      <c r="B75" s="6" t="s">
        <v>10</v>
      </c>
      <c r="C75" s="14" t="s">
        <v>108</v>
      </c>
      <c r="D75" s="15">
        <f>13+8</f>
        <v>21</v>
      </c>
      <c r="E75" s="107"/>
      <c r="F75" s="92"/>
    </row>
    <row r="76" spans="1:6" ht="25.5" outlineLevel="1" x14ac:dyDescent="0.25">
      <c r="A76" s="11" t="s">
        <v>61</v>
      </c>
      <c r="B76" s="6" t="s">
        <v>11</v>
      </c>
      <c r="C76" s="14" t="s">
        <v>108</v>
      </c>
      <c r="D76" s="15">
        <v>2</v>
      </c>
      <c r="E76" s="107"/>
      <c r="F76" s="92"/>
    </row>
    <row r="77" spans="1:6" ht="51" outlineLevel="1" x14ac:dyDescent="0.25">
      <c r="A77" s="11" t="s">
        <v>62</v>
      </c>
      <c r="B77" s="6" t="s">
        <v>12</v>
      </c>
      <c r="C77" s="14" t="s">
        <v>107</v>
      </c>
      <c r="D77" s="15">
        <v>40</v>
      </c>
      <c r="E77" s="107"/>
      <c r="F77" s="92"/>
    </row>
    <row r="78" spans="1:6" ht="25.5" outlineLevel="1" x14ac:dyDescent="0.25">
      <c r="A78" s="11" t="s">
        <v>63</v>
      </c>
      <c r="B78" s="6" t="s">
        <v>13</v>
      </c>
      <c r="C78" s="14" t="s">
        <v>107</v>
      </c>
      <c r="D78" s="15">
        <f>3.91+2.45+3.35+3.02+1.96</f>
        <v>14.690000000000001</v>
      </c>
      <c r="E78" s="107"/>
      <c r="F78" s="92"/>
    </row>
    <row r="79" spans="1:6" outlineLevel="1" x14ac:dyDescent="0.25">
      <c r="A79" s="20">
        <v>3</v>
      </c>
      <c r="B79" s="21" t="s">
        <v>14</v>
      </c>
      <c r="C79" s="41"/>
      <c r="D79" s="68"/>
      <c r="E79" s="24"/>
      <c r="F79" s="24"/>
    </row>
    <row r="80" spans="1:6" ht="33" customHeight="1" outlineLevel="1" x14ac:dyDescent="0.25">
      <c r="A80" s="11" t="s">
        <v>64</v>
      </c>
      <c r="B80" s="6" t="s">
        <v>15</v>
      </c>
      <c r="C80" s="14" t="s">
        <v>108</v>
      </c>
      <c r="D80" s="15">
        <f>8+6+8</f>
        <v>22</v>
      </c>
      <c r="E80" s="107"/>
      <c r="F80" s="92"/>
    </row>
    <row r="81" spans="1:6" ht="33" customHeight="1" outlineLevel="1" x14ac:dyDescent="0.25">
      <c r="A81" s="11" t="s">
        <v>65</v>
      </c>
      <c r="B81" s="6" t="s">
        <v>16</v>
      </c>
      <c r="C81" s="14" t="s">
        <v>107</v>
      </c>
      <c r="D81" s="15">
        <f>3.02+3.91</f>
        <v>6.93</v>
      </c>
      <c r="E81" s="107"/>
      <c r="F81" s="92"/>
    </row>
    <row r="82" spans="1:6" ht="33" customHeight="1" outlineLevel="1" x14ac:dyDescent="0.25">
      <c r="A82" s="11" t="s">
        <v>66</v>
      </c>
      <c r="B82" s="6" t="s">
        <v>17</v>
      </c>
      <c r="C82" s="14" t="s">
        <v>107</v>
      </c>
      <c r="D82" s="15">
        <f>+D73</f>
        <v>79.97</v>
      </c>
      <c r="E82" s="107"/>
      <c r="F82" s="92"/>
    </row>
    <row r="83" spans="1:6" ht="33" customHeight="1" outlineLevel="1" x14ac:dyDescent="0.25">
      <c r="A83" s="11" t="s">
        <v>67</v>
      </c>
      <c r="B83" s="6" t="s">
        <v>18</v>
      </c>
      <c r="C83" s="14" t="s">
        <v>107</v>
      </c>
      <c r="D83" s="15">
        <f>41.53+41</f>
        <v>82.53</v>
      </c>
      <c r="E83" s="107"/>
      <c r="F83" s="92"/>
    </row>
    <row r="84" spans="1:6" outlineLevel="1" x14ac:dyDescent="0.25">
      <c r="A84" s="20">
        <v>4</v>
      </c>
      <c r="B84" s="21" t="s">
        <v>19</v>
      </c>
      <c r="C84" s="41"/>
      <c r="D84" s="22"/>
      <c r="E84" s="24"/>
      <c r="F84" s="24"/>
    </row>
    <row r="85" spans="1:6" ht="33" customHeight="1" outlineLevel="1" x14ac:dyDescent="0.25">
      <c r="A85" s="11" t="s">
        <v>68</v>
      </c>
      <c r="B85" s="6" t="s">
        <v>20</v>
      </c>
      <c r="C85" s="14" t="s">
        <v>107</v>
      </c>
      <c r="D85" s="15">
        <f>+D77</f>
        <v>40</v>
      </c>
      <c r="E85" s="107"/>
      <c r="F85" s="92"/>
    </row>
    <row r="86" spans="1:6" ht="51" outlineLevel="1" x14ac:dyDescent="0.25">
      <c r="A86" s="11" t="s">
        <v>69</v>
      </c>
      <c r="B86" s="6" t="s">
        <v>295</v>
      </c>
      <c r="C86" s="14" t="s">
        <v>107</v>
      </c>
      <c r="D86" s="15">
        <f>+D85</f>
        <v>40</v>
      </c>
      <c r="E86" s="107"/>
      <c r="F86" s="92"/>
    </row>
    <row r="87" spans="1:6" ht="33" customHeight="1" outlineLevel="1" x14ac:dyDescent="0.25">
      <c r="A87" s="11" t="s">
        <v>70</v>
      </c>
      <c r="B87" s="6" t="s">
        <v>297</v>
      </c>
      <c r="C87" s="14" t="s">
        <v>108</v>
      </c>
      <c r="D87" s="15">
        <v>13</v>
      </c>
      <c r="E87" s="107"/>
      <c r="F87" s="92"/>
    </row>
    <row r="88" spans="1:6" ht="33" customHeight="1" outlineLevel="1" x14ac:dyDescent="0.25">
      <c r="A88" s="11" t="s">
        <v>71</v>
      </c>
      <c r="B88" s="6" t="s">
        <v>279</v>
      </c>
      <c r="C88" s="14" t="s">
        <v>108</v>
      </c>
      <c r="D88" s="15">
        <v>8</v>
      </c>
      <c r="E88" s="107"/>
      <c r="F88" s="92"/>
    </row>
    <row r="89" spans="1:6" ht="25.5" outlineLevel="1" x14ac:dyDescent="0.25">
      <c r="A89" s="11" t="s">
        <v>72</v>
      </c>
      <c r="B89" s="8" t="s">
        <v>299</v>
      </c>
      <c r="C89" s="14" t="s">
        <v>108</v>
      </c>
      <c r="D89" s="15">
        <f>+D87</f>
        <v>13</v>
      </c>
      <c r="E89" s="107"/>
      <c r="F89" s="92"/>
    </row>
    <row r="90" spans="1:6" outlineLevel="1" x14ac:dyDescent="0.25">
      <c r="A90" s="20">
        <v>5</v>
      </c>
      <c r="B90" s="21" t="s">
        <v>22</v>
      </c>
      <c r="C90" s="41"/>
      <c r="D90" s="68"/>
      <c r="E90" s="24"/>
      <c r="F90" s="24"/>
    </row>
    <row r="91" spans="1:6" ht="63.75" outlineLevel="1" x14ac:dyDescent="0.25">
      <c r="A91" s="11" t="s">
        <v>73</v>
      </c>
      <c r="B91" s="6" t="s">
        <v>298</v>
      </c>
      <c r="C91" s="14" t="s">
        <v>108</v>
      </c>
      <c r="D91" s="15">
        <f>+D87-2</f>
        <v>11</v>
      </c>
      <c r="E91" s="107"/>
      <c r="F91" s="92"/>
    </row>
    <row r="92" spans="1:6" ht="51" outlineLevel="1" x14ac:dyDescent="0.25">
      <c r="A92" s="11" t="s">
        <v>74</v>
      </c>
      <c r="B92" s="6" t="s">
        <v>24</v>
      </c>
      <c r="C92" s="14" t="s">
        <v>108</v>
      </c>
      <c r="D92" s="15">
        <f>+D88-1</f>
        <v>7</v>
      </c>
      <c r="E92" s="107"/>
      <c r="F92" s="92"/>
    </row>
    <row r="93" spans="1:6" ht="51" outlineLevel="1" x14ac:dyDescent="0.25">
      <c r="A93" s="11" t="s">
        <v>75</v>
      </c>
      <c r="B93" s="6" t="s">
        <v>25</v>
      </c>
      <c r="C93" s="14" t="s">
        <v>108</v>
      </c>
      <c r="D93" s="15">
        <v>1</v>
      </c>
      <c r="E93" s="107"/>
      <c r="F93" s="92"/>
    </row>
    <row r="94" spans="1:6" ht="38.25" outlineLevel="1" x14ac:dyDescent="0.25">
      <c r="A94" s="11" t="s">
        <v>76</v>
      </c>
      <c r="B94" s="6" t="s">
        <v>26</v>
      </c>
      <c r="C94" s="14" t="s">
        <v>108</v>
      </c>
      <c r="D94" s="15">
        <v>2</v>
      </c>
      <c r="E94" s="107"/>
      <c r="F94" s="92"/>
    </row>
    <row r="95" spans="1:6" ht="33" customHeight="1" outlineLevel="1" x14ac:dyDescent="0.25">
      <c r="A95" s="11" t="s">
        <v>77</v>
      </c>
      <c r="B95" s="6" t="s">
        <v>27</v>
      </c>
      <c r="C95" s="14" t="s">
        <v>108</v>
      </c>
      <c r="D95" s="15">
        <v>4</v>
      </c>
      <c r="E95" s="107"/>
      <c r="F95" s="92"/>
    </row>
    <row r="96" spans="1:6" outlineLevel="1" x14ac:dyDescent="0.25">
      <c r="A96" s="20">
        <v>6</v>
      </c>
      <c r="B96" s="21" t="s">
        <v>28</v>
      </c>
      <c r="C96" s="41"/>
      <c r="D96" s="68"/>
      <c r="E96" s="24"/>
      <c r="F96" s="24"/>
    </row>
    <row r="97" spans="1:6" ht="51" outlineLevel="1" x14ac:dyDescent="0.25">
      <c r="A97" s="11" t="s">
        <v>78</v>
      </c>
      <c r="B97" s="6" t="s">
        <v>29</v>
      </c>
      <c r="C97" s="14" t="s">
        <v>109</v>
      </c>
      <c r="D97" s="15">
        <f>4.7+2.9+5.2+6.03</f>
        <v>18.830000000000002</v>
      </c>
      <c r="E97" s="107"/>
      <c r="F97" s="92"/>
    </row>
    <row r="98" spans="1:6" ht="102" outlineLevel="1" x14ac:dyDescent="0.25">
      <c r="A98" s="11" t="s">
        <v>79</v>
      </c>
      <c r="B98" s="6" t="s">
        <v>30</v>
      </c>
      <c r="C98" s="14" t="s">
        <v>109</v>
      </c>
      <c r="D98" s="15">
        <f>3.37+3.37+6.03+6.03+2.84</f>
        <v>21.64</v>
      </c>
      <c r="E98" s="107"/>
      <c r="F98" s="92"/>
    </row>
    <row r="99" spans="1:6" outlineLevel="1" x14ac:dyDescent="0.25">
      <c r="A99" s="20">
        <v>7</v>
      </c>
      <c r="B99" s="21" t="s">
        <v>31</v>
      </c>
      <c r="C99" s="41"/>
      <c r="D99" s="68"/>
      <c r="E99" s="24"/>
      <c r="F99" s="24"/>
    </row>
    <row r="100" spans="1:6" ht="51" outlineLevel="1" x14ac:dyDescent="0.25">
      <c r="A100" s="11" t="s">
        <v>80</v>
      </c>
      <c r="B100" s="6" t="s">
        <v>32</v>
      </c>
      <c r="C100" s="14" t="s">
        <v>107</v>
      </c>
      <c r="D100" s="15">
        <f>5.3+2.26+2.97</f>
        <v>10.53</v>
      </c>
      <c r="E100" s="107"/>
      <c r="F100" s="92"/>
    </row>
    <row r="101" spans="1:6" ht="51" outlineLevel="1" x14ac:dyDescent="0.25">
      <c r="A101" s="11" t="s">
        <v>81</v>
      </c>
      <c r="B101" s="6" t="s">
        <v>33</v>
      </c>
      <c r="C101" s="14" t="s">
        <v>107</v>
      </c>
      <c r="D101" s="15">
        <v>40</v>
      </c>
      <c r="E101" s="107"/>
      <c r="F101" s="92"/>
    </row>
    <row r="102" spans="1:6" outlineLevel="1" x14ac:dyDescent="0.25">
      <c r="A102" s="20">
        <v>8</v>
      </c>
      <c r="B102" s="21" t="s">
        <v>34</v>
      </c>
      <c r="C102" s="41"/>
      <c r="D102" s="68"/>
      <c r="E102" s="24"/>
      <c r="F102" s="24"/>
    </row>
    <row r="103" spans="1:6" ht="51" outlineLevel="1" x14ac:dyDescent="0.25">
      <c r="A103" s="11" t="s">
        <v>82</v>
      </c>
      <c r="B103" s="6" t="s">
        <v>35</v>
      </c>
      <c r="C103" s="14" t="s">
        <v>107</v>
      </c>
      <c r="D103" s="15">
        <f>42+11</f>
        <v>53</v>
      </c>
      <c r="E103" s="107"/>
      <c r="F103" s="92"/>
    </row>
    <row r="104" spans="1:6" outlineLevel="1" x14ac:dyDescent="0.25">
      <c r="A104" s="20">
        <v>9</v>
      </c>
      <c r="B104" s="21" t="s">
        <v>36</v>
      </c>
      <c r="C104" s="41"/>
      <c r="D104" s="68"/>
      <c r="E104" s="25"/>
      <c r="F104" s="25"/>
    </row>
    <row r="105" spans="1:6" ht="38.25" outlineLevel="1" x14ac:dyDescent="0.25">
      <c r="A105" s="11" t="s">
        <v>83</v>
      </c>
      <c r="B105" s="6" t="s">
        <v>37</v>
      </c>
      <c r="C105" s="14" t="s">
        <v>108</v>
      </c>
      <c r="D105" s="15">
        <v>1</v>
      </c>
      <c r="E105" s="107"/>
      <c r="F105" s="92"/>
    </row>
    <row r="106" spans="1:6" ht="51" outlineLevel="1" x14ac:dyDescent="0.25">
      <c r="A106" s="11" t="s">
        <v>84</v>
      </c>
      <c r="B106" s="6" t="s">
        <v>38</v>
      </c>
      <c r="C106" s="14" t="s">
        <v>111</v>
      </c>
      <c r="D106" s="15">
        <v>1</v>
      </c>
      <c r="E106" s="107"/>
      <c r="F106" s="92"/>
    </row>
    <row r="107" spans="1:6" outlineLevel="1" x14ac:dyDescent="0.25">
      <c r="A107" s="20">
        <v>10</v>
      </c>
      <c r="B107" s="21" t="s">
        <v>39</v>
      </c>
      <c r="C107" s="41"/>
      <c r="D107" s="68" t="s">
        <v>216</v>
      </c>
      <c r="E107" s="25"/>
      <c r="F107" s="25"/>
    </row>
    <row r="108" spans="1:6" ht="33" customHeight="1" outlineLevel="1" x14ac:dyDescent="0.25">
      <c r="A108" s="11" t="s">
        <v>85</v>
      </c>
      <c r="B108" s="6" t="s">
        <v>268</v>
      </c>
      <c r="C108" s="14" t="s">
        <v>108</v>
      </c>
      <c r="D108" s="15">
        <f>7+4</f>
        <v>11</v>
      </c>
      <c r="E108" s="107"/>
      <c r="F108" s="92"/>
    </row>
    <row r="109" spans="1:6" ht="33" customHeight="1" outlineLevel="1" x14ac:dyDescent="0.25">
      <c r="A109" s="11" t="s">
        <v>86</v>
      </c>
      <c r="B109" s="6" t="s">
        <v>271</v>
      </c>
      <c r="C109" s="14" t="s">
        <v>108</v>
      </c>
      <c r="D109" s="15">
        <f>+D87</f>
        <v>13</v>
      </c>
      <c r="E109" s="107"/>
      <c r="F109" s="92"/>
    </row>
    <row r="110" spans="1:6" ht="33" customHeight="1" outlineLevel="1" x14ac:dyDescent="0.25">
      <c r="A110" s="11" t="s">
        <v>87</v>
      </c>
      <c r="B110" s="6" t="s">
        <v>272</v>
      </c>
      <c r="C110" s="14" t="s">
        <v>108</v>
      </c>
      <c r="D110" s="15">
        <f>+D88</f>
        <v>8</v>
      </c>
      <c r="E110" s="107"/>
      <c r="F110" s="92"/>
    </row>
    <row r="111" spans="1:6" outlineLevel="1" x14ac:dyDescent="0.25">
      <c r="A111" s="20">
        <v>11</v>
      </c>
      <c r="B111" s="21" t="s">
        <v>40</v>
      </c>
      <c r="C111" s="41"/>
      <c r="D111" s="68"/>
      <c r="E111" s="25"/>
      <c r="F111" s="25"/>
    </row>
    <row r="112" spans="1:6" ht="76.5" outlineLevel="1" x14ac:dyDescent="0.25">
      <c r="A112" s="11" t="s">
        <v>88</v>
      </c>
      <c r="B112" s="6" t="s">
        <v>282</v>
      </c>
      <c r="C112" s="14" t="s">
        <v>110</v>
      </c>
      <c r="D112" s="15">
        <v>30</v>
      </c>
      <c r="E112" s="107"/>
      <c r="F112" s="92"/>
    </row>
    <row r="113" spans="1:6" ht="76.5" outlineLevel="1" x14ac:dyDescent="0.25">
      <c r="A113" s="11" t="s">
        <v>89</v>
      </c>
      <c r="B113" s="6" t="s">
        <v>283</v>
      </c>
      <c r="C113" s="14" t="s">
        <v>110</v>
      </c>
      <c r="D113" s="15">
        <v>30</v>
      </c>
      <c r="E113" s="107"/>
      <c r="F113" s="92"/>
    </row>
    <row r="114" spans="1:6" ht="76.5" outlineLevel="1" x14ac:dyDescent="0.25">
      <c r="A114" s="11" t="s">
        <v>90</v>
      </c>
      <c r="B114" s="6" t="s">
        <v>284</v>
      </c>
      <c r="C114" s="14" t="s">
        <v>110</v>
      </c>
      <c r="D114" s="15">
        <v>30</v>
      </c>
      <c r="E114" s="107"/>
      <c r="F114" s="92"/>
    </row>
    <row r="115" spans="1:6" ht="76.5" outlineLevel="1" x14ac:dyDescent="0.25">
      <c r="A115" s="11" t="s">
        <v>91</v>
      </c>
      <c r="B115" s="6" t="s">
        <v>285</v>
      </c>
      <c r="C115" s="14" t="s">
        <v>110</v>
      </c>
      <c r="D115" s="15">
        <v>30</v>
      </c>
      <c r="E115" s="107"/>
      <c r="F115" s="92"/>
    </row>
    <row r="116" spans="1:6" ht="76.5" outlineLevel="1" x14ac:dyDescent="0.25">
      <c r="A116" s="11" t="s">
        <v>92</v>
      </c>
      <c r="B116" s="6" t="s">
        <v>286</v>
      </c>
      <c r="C116" s="14" t="s">
        <v>110</v>
      </c>
      <c r="D116" s="15">
        <v>30</v>
      </c>
      <c r="E116" s="107"/>
      <c r="F116" s="92"/>
    </row>
    <row r="117" spans="1:6" ht="76.5" outlineLevel="1" x14ac:dyDescent="0.25">
      <c r="A117" s="11" t="s">
        <v>93</v>
      </c>
      <c r="B117" s="6" t="s">
        <v>41</v>
      </c>
      <c r="C117" s="14" t="s">
        <v>108</v>
      </c>
      <c r="D117" s="15">
        <v>30</v>
      </c>
      <c r="E117" s="107"/>
      <c r="F117" s="92"/>
    </row>
    <row r="118" spans="1:6" outlineLevel="1" x14ac:dyDescent="0.25">
      <c r="A118" s="20">
        <v>12</v>
      </c>
      <c r="B118" s="21" t="s">
        <v>42</v>
      </c>
      <c r="C118" s="41"/>
      <c r="D118" s="68"/>
      <c r="E118" s="24"/>
      <c r="F118" s="24"/>
    </row>
    <row r="119" spans="1:6" ht="25.5" outlineLevel="1" x14ac:dyDescent="0.25">
      <c r="A119" s="11" t="s">
        <v>94</v>
      </c>
      <c r="B119" s="26" t="s">
        <v>43</v>
      </c>
      <c r="C119" s="14" t="s">
        <v>111</v>
      </c>
      <c r="D119" s="15">
        <v>1</v>
      </c>
      <c r="E119" s="107"/>
      <c r="F119" s="92"/>
    </row>
    <row r="120" spans="1:6" ht="51" outlineLevel="1" x14ac:dyDescent="0.25">
      <c r="A120" s="11" t="s">
        <v>95</v>
      </c>
      <c r="B120" s="6" t="s">
        <v>44</v>
      </c>
      <c r="C120" s="14" t="s">
        <v>111</v>
      </c>
      <c r="D120" s="15">
        <v>6</v>
      </c>
      <c r="E120" s="107"/>
      <c r="F120" s="92"/>
    </row>
    <row r="121" spans="1:6" ht="38.25" outlineLevel="1" x14ac:dyDescent="0.25">
      <c r="A121" s="11" t="s">
        <v>96</v>
      </c>
      <c r="B121" s="6" t="s">
        <v>45</v>
      </c>
      <c r="C121" s="14" t="s">
        <v>111</v>
      </c>
      <c r="D121" s="15">
        <v>14</v>
      </c>
      <c r="E121" s="107"/>
      <c r="F121" s="92"/>
    </row>
    <row r="122" spans="1:6" ht="38.25" outlineLevel="1" x14ac:dyDescent="0.25">
      <c r="A122" s="11" t="s">
        <v>97</v>
      </c>
      <c r="B122" s="6" t="s">
        <v>46</v>
      </c>
      <c r="C122" s="14" t="s">
        <v>111</v>
      </c>
      <c r="D122" s="15">
        <f>+D22+D23</f>
        <v>28</v>
      </c>
      <c r="E122" s="107"/>
      <c r="F122" s="92"/>
    </row>
    <row r="123" spans="1:6" ht="38.25" outlineLevel="1" x14ac:dyDescent="0.25">
      <c r="A123" s="11" t="s">
        <v>98</v>
      </c>
      <c r="B123" s="6" t="s">
        <v>47</v>
      </c>
      <c r="C123" s="14" t="s">
        <v>109</v>
      </c>
      <c r="D123" s="15">
        <v>100</v>
      </c>
      <c r="E123" s="107"/>
      <c r="F123" s="92"/>
    </row>
    <row r="124" spans="1:6" ht="38.25" outlineLevel="1" x14ac:dyDescent="0.25">
      <c r="A124" s="11" t="s">
        <v>99</v>
      </c>
      <c r="B124" s="6" t="s">
        <v>48</v>
      </c>
      <c r="C124" s="14" t="s">
        <v>109</v>
      </c>
      <c r="D124" s="15">
        <v>100</v>
      </c>
      <c r="E124" s="107"/>
      <c r="F124" s="92"/>
    </row>
    <row r="125" spans="1:6" ht="38.25" outlineLevel="1" x14ac:dyDescent="0.25">
      <c r="A125" s="11" t="s">
        <v>100</v>
      </c>
      <c r="B125" s="6" t="s">
        <v>49</v>
      </c>
      <c r="C125" s="14" t="s">
        <v>109</v>
      </c>
      <c r="D125" s="15">
        <v>100</v>
      </c>
      <c r="E125" s="107"/>
      <c r="F125" s="92"/>
    </row>
    <row r="126" spans="1:6" ht="25.5" outlineLevel="1" x14ac:dyDescent="0.25">
      <c r="A126" s="11" t="s">
        <v>101</v>
      </c>
      <c r="B126" s="6" t="s">
        <v>50</v>
      </c>
      <c r="C126" s="14" t="s">
        <v>111</v>
      </c>
      <c r="D126" s="15">
        <v>1</v>
      </c>
      <c r="E126" s="107"/>
      <c r="F126" s="92"/>
    </row>
    <row r="127" spans="1:6" outlineLevel="1" x14ac:dyDescent="0.25">
      <c r="A127" s="20">
        <v>13</v>
      </c>
      <c r="B127" s="21" t="s">
        <v>51</v>
      </c>
      <c r="C127" s="41"/>
      <c r="D127" s="68"/>
      <c r="E127" s="24"/>
      <c r="F127" s="24"/>
    </row>
    <row r="128" spans="1:6" ht="33" customHeight="1" outlineLevel="1" x14ac:dyDescent="0.25">
      <c r="A128" s="11" t="s">
        <v>102</v>
      </c>
      <c r="B128" s="6" t="s">
        <v>52</v>
      </c>
      <c r="C128" s="14" t="s">
        <v>109</v>
      </c>
      <c r="D128" s="15">
        <v>100</v>
      </c>
      <c r="E128" s="107"/>
      <c r="F128" s="92"/>
    </row>
    <row r="129" spans="1:6" outlineLevel="1" x14ac:dyDescent="0.25">
      <c r="A129" s="20">
        <v>14</v>
      </c>
      <c r="B129" s="21" t="s">
        <v>53</v>
      </c>
      <c r="C129" s="41"/>
      <c r="D129" s="68"/>
      <c r="E129" s="24"/>
      <c r="F129" s="24"/>
    </row>
    <row r="130" spans="1:6" ht="33" customHeight="1" outlineLevel="1" x14ac:dyDescent="0.25">
      <c r="A130" s="11" t="s">
        <v>103</v>
      </c>
      <c r="B130" s="6" t="s">
        <v>54</v>
      </c>
      <c r="C130" s="14" t="s">
        <v>109</v>
      </c>
      <c r="D130" s="15">
        <f>5.13+4.65+2.84</f>
        <v>12.620000000000001</v>
      </c>
      <c r="E130" s="107"/>
      <c r="F130" s="92"/>
    </row>
    <row r="131" spans="1:6" ht="38.25" outlineLevel="1" x14ac:dyDescent="0.25">
      <c r="A131" s="11" t="s">
        <v>104</v>
      </c>
      <c r="B131" s="6" t="s">
        <v>55</v>
      </c>
      <c r="C131" s="14" t="s">
        <v>109</v>
      </c>
      <c r="D131" s="15">
        <f>5.13+3.37+3.37+4.65+2.84</f>
        <v>19.360000000000003</v>
      </c>
      <c r="E131" s="107"/>
      <c r="F131" s="92"/>
    </row>
    <row r="132" spans="1:6" ht="25.5" outlineLevel="1" x14ac:dyDescent="0.25">
      <c r="A132" s="11" t="s">
        <v>105</v>
      </c>
      <c r="B132" s="6" t="s">
        <v>56</v>
      </c>
      <c r="C132" s="14" t="s">
        <v>109</v>
      </c>
      <c r="D132" s="15">
        <f>5.76+1+3.73+5.78+4.4+4.4</f>
        <v>25.07</v>
      </c>
      <c r="E132" s="107"/>
      <c r="F132" s="92"/>
    </row>
    <row r="133" spans="1:6" ht="25.5" outlineLevel="1" x14ac:dyDescent="0.25">
      <c r="A133" s="11" t="s">
        <v>106</v>
      </c>
      <c r="B133" s="6" t="s">
        <v>57</v>
      </c>
      <c r="C133" s="14" t="s">
        <v>111</v>
      </c>
      <c r="D133" s="15">
        <v>16</v>
      </c>
      <c r="E133" s="107"/>
      <c r="F133" s="92"/>
    </row>
    <row r="134" spans="1:6" x14ac:dyDescent="0.25">
      <c r="A134" s="48" t="s">
        <v>251</v>
      </c>
      <c r="B134" s="49" t="s">
        <v>266</v>
      </c>
      <c r="C134" s="69"/>
      <c r="D134" s="70"/>
      <c r="E134" s="43"/>
      <c r="F134" s="43"/>
    </row>
    <row r="135" spans="1:6" outlineLevel="1" x14ac:dyDescent="0.25">
      <c r="A135" s="10">
        <v>1</v>
      </c>
      <c r="B135" s="5" t="s">
        <v>6</v>
      </c>
      <c r="C135" s="75"/>
      <c r="D135" s="76"/>
      <c r="E135" s="13"/>
      <c r="F135" s="13"/>
    </row>
    <row r="136" spans="1:6" ht="38.25" outlineLevel="1" x14ac:dyDescent="0.25">
      <c r="A136" s="11" t="s">
        <v>58</v>
      </c>
      <c r="B136" s="6" t="s">
        <v>7</v>
      </c>
      <c r="C136" s="14" t="s">
        <v>107</v>
      </c>
      <c r="D136" s="14">
        <v>10</v>
      </c>
      <c r="E136" s="107"/>
      <c r="F136" s="92"/>
    </row>
    <row r="137" spans="1:6" outlineLevel="1" x14ac:dyDescent="0.25">
      <c r="A137" s="11" t="s">
        <v>59</v>
      </c>
      <c r="B137" s="6" t="s">
        <v>8</v>
      </c>
      <c r="C137" s="14" t="s">
        <v>107</v>
      </c>
      <c r="D137" s="14">
        <v>30</v>
      </c>
      <c r="E137" s="107"/>
      <c r="F137" s="92"/>
    </row>
    <row r="138" spans="1:6" outlineLevel="1" x14ac:dyDescent="0.25">
      <c r="A138" s="12">
        <v>2</v>
      </c>
      <c r="B138" s="5" t="s">
        <v>9</v>
      </c>
      <c r="C138" s="40"/>
      <c r="D138" s="77"/>
      <c r="E138" s="16"/>
      <c r="F138" s="16"/>
    </row>
    <row r="139" spans="1:6" ht="38.25" outlineLevel="1" x14ac:dyDescent="0.25">
      <c r="A139" s="11" t="s">
        <v>60</v>
      </c>
      <c r="B139" s="6" t="s">
        <v>10</v>
      </c>
      <c r="C139" s="14" t="s">
        <v>108</v>
      </c>
      <c r="D139" s="14">
        <v>49</v>
      </c>
      <c r="E139" s="107"/>
      <c r="F139" s="92"/>
    </row>
    <row r="140" spans="1:6" ht="25.5" outlineLevel="1" x14ac:dyDescent="0.25">
      <c r="A140" s="11" t="s">
        <v>61</v>
      </c>
      <c r="B140" s="6" t="s">
        <v>11</v>
      </c>
      <c r="C140" s="14" t="s">
        <v>108</v>
      </c>
      <c r="D140" s="14">
        <v>2</v>
      </c>
      <c r="E140" s="107"/>
      <c r="F140" s="92"/>
    </row>
    <row r="141" spans="1:6" ht="51" outlineLevel="1" x14ac:dyDescent="0.25">
      <c r="A141" s="11" t="s">
        <v>62</v>
      </c>
      <c r="B141" s="6" t="s">
        <v>112</v>
      </c>
      <c r="C141" s="14" t="s">
        <v>107</v>
      </c>
      <c r="D141" s="14">
        <v>30</v>
      </c>
      <c r="E141" s="107"/>
      <c r="F141" s="92"/>
    </row>
    <row r="142" spans="1:6" ht="25.5" outlineLevel="1" x14ac:dyDescent="0.25">
      <c r="A142" s="11" t="s">
        <v>113</v>
      </c>
      <c r="B142" s="6" t="s">
        <v>13</v>
      </c>
      <c r="C142" s="14" t="s">
        <v>107</v>
      </c>
      <c r="D142" s="14">
        <v>3</v>
      </c>
      <c r="E142" s="107"/>
      <c r="F142" s="92"/>
    </row>
    <row r="143" spans="1:6" ht="38.25" outlineLevel="1" x14ac:dyDescent="0.25">
      <c r="A143" s="11" t="s">
        <v>63</v>
      </c>
      <c r="B143" s="8" t="s">
        <v>114</v>
      </c>
      <c r="C143" s="14" t="s">
        <v>115</v>
      </c>
      <c r="D143" s="14">
        <f>5+5+5.85+2.46+4.59+3.3+3.3</f>
        <v>29.5</v>
      </c>
      <c r="E143" s="107"/>
      <c r="F143" s="92"/>
    </row>
    <row r="144" spans="1:6" outlineLevel="1" x14ac:dyDescent="0.25">
      <c r="A144" s="12">
        <v>3</v>
      </c>
      <c r="B144" s="7" t="s">
        <v>14</v>
      </c>
      <c r="C144" s="40"/>
      <c r="D144" s="78"/>
      <c r="E144" s="17"/>
      <c r="F144" s="17"/>
    </row>
    <row r="145" spans="1:6" ht="25.5" outlineLevel="1" x14ac:dyDescent="0.25">
      <c r="A145" s="11" t="s">
        <v>64</v>
      </c>
      <c r="B145" s="6" t="s">
        <v>15</v>
      </c>
      <c r="C145" s="14" t="s">
        <v>108</v>
      </c>
      <c r="D145" s="14">
        <v>35</v>
      </c>
      <c r="E145" s="107"/>
      <c r="F145" s="92"/>
    </row>
    <row r="146" spans="1:6" ht="25.5" outlineLevel="1" x14ac:dyDescent="0.25">
      <c r="A146" s="11" t="s">
        <v>65</v>
      </c>
      <c r="B146" s="6" t="s">
        <v>116</v>
      </c>
      <c r="C146" s="14" t="s">
        <v>107</v>
      </c>
      <c r="D146" s="14">
        <f>(4.71*0.7)+(4.97*0.7)</f>
        <v>6.7759999999999998</v>
      </c>
      <c r="E146" s="107"/>
      <c r="F146" s="92"/>
    </row>
    <row r="147" spans="1:6" ht="25.5" outlineLevel="1" x14ac:dyDescent="0.25">
      <c r="A147" s="11" t="s">
        <v>66</v>
      </c>
      <c r="B147" s="6" t="s">
        <v>117</v>
      </c>
      <c r="C147" s="14" t="s">
        <v>107</v>
      </c>
      <c r="D147" s="14">
        <f>69+62</f>
        <v>131</v>
      </c>
      <c r="E147" s="107"/>
      <c r="F147" s="92"/>
    </row>
    <row r="148" spans="1:6" outlineLevel="1" x14ac:dyDescent="0.25">
      <c r="A148" s="12">
        <v>4</v>
      </c>
      <c r="B148" s="7" t="s">
        <v>19</v>
      </c>
      <c r="C148" s="40"/>
      <c r="D148" s="78"/>
      <c r="E148" s="17"/>
      <c r="F148" s="17"/>
    </row>
    <row r="149" spans="1:6" ht="25.5" outlineLevel="1" x14ac:dyDescent="0.25">
      <c r="A149" s="11" t="s">
        <v>68</v>
      </c>
      <c r="B149" s="6" t="s">
        <v>20</v>
      </c>
      <c r="C149" s="14" t="s">
        <v>107</v>
      </c>
      <c r="D149" s="14">
        <v>30</v>
      </c>
      <c r="E149" s="107"/>
      <c r="F149" s="92"/>
    </row>
    <row r="150" spans="1:6" ht="51" outlineLevel="1" x14ac:dyDescent="0.25">
      <c r="A150" s="11" t="s">
        <v>69</v>
      </c>
      <c r="B150" s="6" t="s">
        <v>288</v>
      </c>
      <c r="C150" s="14" t="s">
        <v>107</v>
      </c>
      <c r="D150" s="14">
        <v>30</v>
      </c>
      <c r="E150" s="107"/>
      <c r="F150" s="92"/>
    </row>
    <row r="151" spans="1:6" ht="25.5" outlineLevel="1" x14ac:dyDescent="0.25">
      <c r="A151" s="11" t="s">
        <v>70</v>
      </c>
      <c r="B151" s="6" t="s">
        <v>118</v>
      </c>
      <c r="C151" s="14" t="s">
        <v>107</v>
      </c>
      <c r="D151" s="14">
        <v>21</v>
      </c>
      <c r="E151" s="107"/>
      <c r="F151" s="92"/>
    </row>
    <row r="152" spans="1:6" ht="25.5" outlineLevel="1" x14ac:dyDescent="0.25">
      <c r="A152" s="11" t="s">
        <v>71</v>
      </c>
      <c r="B152" s="6" t="s">
        <v>119</v>
      </c>
      <c r="C152" s="14" t="s">
        <v>107</v>
      </c>
      <c r="D152" s="14">
        <v>17</v>
      </c>
      <c r="E152" s="107"/>
      <c r="F152" s="92"/>
    </row>
    <row r="153" spans="1:6" ht="25.5" outlineLevel="1" x14ac:dyDescent="0.25">
      <c r="A153" s="11" t="s">
        <v>72</v>
      </c>
      <c r="B153" s="6" t="s">
        <v>120</v>
      </c>
      <c r="C153" s="14" t="s">
        <v>107</v>
      </c>
      <c r="D153" s="14">
        <v>6</v>
      </c>
      <c r="E153" s="107"/>
      <c r="F153" s="92"/>
    </row>
    <row r="154" spans="1:6" ht="25.5" outlineLevel="1" x14ac:dyDescent="0.25">
      <c r="A154" s="11" t="s">
        <v>121</v>
      </c>
      <c r="B154" s="8" t="s">
        <v>280</v>
      </c>
      <c r="C154" s="14" t="s">
        <v>108</v>
      </c>
      <c r="D154" s="14">
        <f>+D151+D152</f>
        <v>38</v>
      </c>
      <c r="E154" s="107"/>
      <c r="F154" s="92"/>
    </row>
    <row r="155" spans="1:6" outlineLevel="1" x14ac:dyDescent="0.25">
      <c r="A155" s="12">
        <v>5</v>
      </c>
      <c r="B155" s="7" t="s">
        <v>22</v>
      </c>
      <c r="C155" s="40"/>
      <c r="D155" s="78"/>
      <c r="E155" s="17"/>
      <c r="F155" s="17"/>
    </row>
    <row r="156" spans="1:6" ht="63.75" outlineLevel="1" x14ac:dyDescent="0.25">
      <c r="A156" s="11" t="s">
        <v>73</v>
      </c>
      <c r="B156" s="6" t="s">
        <v>300</v>
      </c>
      <c r="C156" s="14" t="s">
        <v>108</v>
      </c>
      <c r="D156" s="14">
        <f>D151-2</f>
        <v>19</v>
      </c>
      <c r="E156" s="107"/>
      <c r="F156" s="92"/>
    </row>
    <row r="157" spans="1:6" ht="51" outlineLevel="1" x14ac:dyDescent="0.25">
      <c r="A157" s="11" t="s">
        <v>74</v>
      </c>
      <c r="B157" s="6" t="s">
        <v>24</v>
      </c>
      <c r="C157" s="14" t="s">
        <v>108</v>
      </c>
      <c r="D157" s="14">
        <v>16</v>
      </c>
      <c r="E157" s="107"/>
      <c r="F157" s="92"/>
    </row>
    <row r="158" spans="1:6" ht="51" outlineLevel="1" x14ac:dyDescent="0.25">
      <c r="A158" s="11" t="s">
        <v>75</v>
      </c>
      <c r="B158" s="6" t="s">
        <v>25</v>
      </c>
      <c r="C158" s="14" t="s">
        <v>108</v>
      </c>
      <c r="D158" s="14">
        <v>1</v>
      </c>
      <c r="E158" s="107"/>
      <c r="F158" s="92"/>
    </row>
    <row r="159" spans="1:6" ht="38.25" outlineLevel="1" x14ac:dyDescent="0.25">
      <c r="A159" s="11" t="s">
        <v>76</v>
      </c>
      <c r="B159" s="6" t="s">
        <v>26</v>
      </c>
      <c r="C159" s="14" t="s">
        <v>108</v>
      </c>
      <c r="D159" s="14">
        <v>2</v>
      </c>
      <c r="E159" s="107"/>
      <c r="F159" s="92"/>
    </row>
    <row r="160" spans="1:6" ht="51" outlineLevel="1" x14ac:dyDescent="0.25">
      <c r="A160" s="11" t="s">
        <v>77</v>
      </c>
      <c r="B160" s="6" t="s">
        <v>122</v>
      </c>
      <c r="C160" s="14" t="s">
        <v>108</v>
      </c>
      <c r="D160" s="14">
        <v>2</v>
      </c>
      <c r="E160" s="107"/>
      <c r="F160" s="92"/>
    </row>
    <row r="161" spans="1:6" ht="25.5" outlineLevel="1" x14ac:dyDescent="0.25">
      <c r="A161" s="11" t="s">
        <v>123</v>
      </c>
      <c r="B161" s="6" t="s">
        <v>27</v>
      </c>
      <c r="C161" s="14" t="s">
        <v>108</v>
      </c>
      <c r="D161" s="14">
        <v>3</v>
      </c>
      <c r="E161" s="107"/>
      <c r="F161" s="92"/>
    </row>
    <row r="162" spans="1:6" outlineLevel="1" x14ac:dyDescent="0.25">
      <c r="A162" s="12">
        <v>6</v>
      </c>
      <c r="B162" s="7" t="s">
        <v>28</v>
      </c>
      <c r="C162" s="40"/>
      <c r="D162" s="78"/>
      <c r="E162" s="17"/>
      <c r="F162" s="17"/>
    </row>
    <row r="163" spans="1:6" ht="51" outlineLevel="1" x14ac:dyDescent="0.25">
      <c r="A163" s="11" t="s">
        <v>78</v>
      </c>
      <c r="B163" s="6" t="s">
        <v>29</v>
      </c>
      <c r="C163" s="14" t="s">
        <v>107</v>
      </c>
      <c r="D163" s="14">
        <f>4.97+4.7</f>
        <v>9.67</v>
      </c>
      <c r="E163" s="107"/>
      <c r="F163" s="92"/>
    </row>
    <row r="164" spans="1:6" ht="89.25" outlineLevel="1" x14ac:dyDescent="0.25">
      <c r="A164" s="11" t="s">
        <v>79</v>
      </c>
      <c r="B164" s="6" t="s">
        <v>124</v>
      </c>
      <c r="C164" s="14" t="s">
        <v>107</v>
      </c>
      <c r="D164" s="14">
        <f>(4.9+5.85+4.59+2.18+3.3+4.86+4.86+2.2)*1.5</f>
        <v>49.11</v>
      </c>
      <c r="E164" s="107"/>
      <c r="F164" s="92"/>
    </row>
    <row r="165" spans="1:6" outlineLevel="1" x14ac:dyDescent="0.25">
      <c r="A165" s="12">
        <v>7</v>
      </c>
      <c r="B165" s="7" t="s">
        <v>31</v>
      </c>
      <c r="C165" s="40"/>
      <c r="D165" s="78"/>
      <c r="E165" s="17"/>
      <c r="F165" s="17"/>
    </row>
    <row r="166" spans="1:6" ht="51" outlineLevel="1" x14ac:dyDescent="0.25">
      <c r="A166" s="11" t="s">
        <v>80</v>
      </c>
      <c r="B166" s="6" t="s">
        <v>125</v>
      </c>
      <c r="C166" s="14" t="s">
        <v>107</v>
      </c>
      <c r="D166" s="14">
        <f>3+3</f>
        <v>6</v>
      </c>
      <c r="E166" s="107"/>
      <c r="F166" s="92"/>
    </row>
    <row r="167" spans="1:6" ht="51" outlineLevel="1" x14ac:dyDescent="0.25">
      <c r="A167" s="11" t="s">
        <v>81</v>
      </c>
      <c r="B167" s="6" t="s">
        <v>33</v>
      </c>
      <c r="C167" s="14" t="s">
        <v>107</v>
      </c>
      <c r="D167" s="14">
        <v>10</v>
      </c>
      <c r="E167" s="107"/>
      <c r="F167" s="92"/>
    </row>
    <row r="168" spans="1:6" outlineLevel="1" x14ac:dyDescent="0.25">
      <c r="A168" s="12">
        <v>8</v>
      </c>
      <c r="B168" s="7" t="s">
        <v>34</v>
      </c>
      <c r="C168" s="40"/>
      <c r="D168" s="78"/>
      <c r="E168" s="17"/>
      <c r="F168" s="17"/>
    </row>
    <row r="169" spans="1:6" ht="51" outlineLevel="1" x14ac:dyDescent="0.25">
      <c r="A169" s="11" t="s">
        <v>82</v>
      </c>
      <c r="B169" s="6" t="s">
        <v>35</v>
      </c>
      <c r="C169" s="14" t="s">
        <v>107</v>
      </c>
      <c r="D169" s="14">
        <f>D147</f>
        <v>131</v>
      </c>
      <c r="E169" s="107"/>
      <c r="F169" s="92"/>
    </row>
    <row r="170" spans="1:6" outlineLevel="1" x14ac:dyDescent="0.25">
      <c r="A170" s="12">
        <v>9</v>
      </c>
      <c r="B170" s="7" t="s">
        <v>36</v>
      </c>
      <c r="C170" s="40"/>
      <c r="D170" s="78"/>
      <c r="E170" s="17"/>
      <c r="F170" s="17"/>
    </row>
    <row r="171" spans="1:6" ht="38.25" outlineLevel="1" x14ac:dyDescent="0.25">
      <c r="A171" s="11" t="s">
        <v>83</v>
      </c>
      <c r="B171" s="6" t="s">
        <v>126</v>
      </c>
      <c r="C171" s="14" t="s">
        <v>108</v>
      </c>
      <c r="D171" s="14">
        <v>2</v>
      </c>
      <c r="E171" s="107"/>
      <c r="F171" s="92"/>
    </row>
    <row r="172" spans="1:6" ht="51" outlineLevel="1" x14ac:dyDescent="0.25">
      <c r="A172" s="11" t="s">
        <v>84</v>
      </c>
      <c r="B172" s="6" t="s">
        <v>38</v>
      </c>
      <c r="C172" s="14" t="s">
        <v>108</v>
      </c>
      <c r="D172" s="14">
        <f>(2.66+2.05+2)*3.5</f>
        <v>23.484999999999999</v>
      </c>
      <c r="E172" s="107"/>
      <c r="F172" s="92"/>
    </row>
    <row r="173" spans="1:6" outlineLevel="1" x14ac:dyDescent="0.25">
      <c r="A173" s="12">
        <v>10</v>
      </c>
      <c r="B173" s="7" t="s">
        <v>39</v>
      </c>
      <c r="C173" s="40"/>
      <c r="D173" s="78"/>
      <c r="E173" s="17"/>
      <c r="F173" s="17"/>
    </row>
    <row r="174" spans="1:6" ht="38.25" outlineLevel="1" x14ac:dyDescent="0.25">
      <c r="A174" s="11" t="s">
        <v>85</v>
      </c>
      <c r="B174" s="6" t="s">
        <v>273</v>
      </c>
      <c r="C174" s="14" t="s">
        <v>108</v>
      </c>
      <c r="D174" s="14">
        <v>11</v>
      </c>
      <c r="E174" s="107"/>
      <c r="F174" s="92"/>
    </row>
    <row r="175" spans="1:6" ht="25.5" outlineLevel="1" x14ac:dyDescent="0.25">
      <c r="A175" s="11" t="s">
        <v>86</v>
      </c>
      <c r="B175" s="6" t="s">
        <v>269</v>
      </c>
      <c r="C175" s="14" t="s">
        <v>108</v>
      </c>
      <c r="D175" s="14">
        <v>21</v>
      </c>
      <c r="E175" s="107"/>
      <c r="F175" s="92"/>
    </row>
    <row r="176" spans="1:6" ht="25.5" outlineLevel="1" x14ac:dyDescent="0.25">
      <c r="A176" s="11" t="s">
        <v>87</v>
      </c>
      <c r="B176" s="6" t="s">
        <v>272</v>
      </c>
      <c r="C176" s="14" t="s">
        <v>108</v>
      </c>
      <c r="D176" s="14">
        <v>17</v>
      </c>
      <c r="E176" s="107"/>
      <c r="F176" s="92"/>
    </row>
    <row r="177" spans="1:6" outlineLevel="1" x14ac:dyDescent="0.25">
      <c r="A177" s="12">
        <v>11</v>
      </c>
      <c r="B177" s="7" t="s">
        <v>40</v>
      </c>
      <c r="C177" s="40"/>
      <c r="D177" s="78"/>
      <c r="E177" s="17"/>
      <c r="F177" s="17"/>
    </row>
    <row r="178" spans="1:6" ht="76.5" outlineLevel="1" x14ac:dyDescent="0.25">
      <c r="A178" s="11" t="s">
        <v>88</v>
      </c>
      <c r="B178" s="6" t="s">
        <v>282</v>
      </c>
      <c r="C178" s="14" t="s">
        <v>110</v>
      </c>
      <c r="D178" s="14">
        <v>30</v>
      </c>
      <c r="E178" s="107"/>
      <c r="F178" s="92"/>
    </row>
    <row r="179" spans="1:6" ht="76.5" outlineLevel="1" x14ac:dyDescent="0.25">
      <c r="A179" s="11" t="s">
        <v>89</v>
      </c>
      <c r="B179" s="6" t="s">
        <v>283</v>
      </c>
      <c r="C179" s="14" t="s">
        <v>110</v>
      </c>
      <c r="D179" s="14">
        <v>30</v>
      </c>
      <c r="E179" s="107"/>
      <c r="F179" s="92"/>
    </row>
    <row r="180" spans="1:6" ht="76.5" outlineLevel="1" x14ac:dyDescent="0.25">
      <c r="A180" s="11" t="s">
        <v>90</v>
      </c>
      <c r="B180" s="6" t="s">
        <v>284</v>
      </c>
      <c r="C180" s="14" t="s">
        <v>110</v>
      </c>
      <c r="D180" s="14">
        <v>30</v>
      </c>
      <c r="E180" s="107"/>
      <c r="F180" s="92"/>
    </row>
    <row r="181" spans="1:6" ht="76.5" outlineLevel="1" x14ac:dyDescent="0.25">
      <c r="A181" s="11" t="s">
        <v>91</v>
      </c>
      <c r="B181" s="6" t="s">
        <v>285</v>
      </c>
      <c r="C181" s="14" t="s">
        <v>110</v>
      </c>
      <c r="D181" s="14">
        <v>30</v>
      </c>
      <c r="E181" s="107"/>
      <c r="F181" s="92"/>
    </row>
    <row r="182" spans="1:6" ht="76.5" outlineLevel="1" x14ac:dyDescent="0.25">
      <c r="A182" s="11" t="s">
        <v>92</v>
      </c>
      <c r="B182" s="6" t="s">
        <v>286</v>
      </c>
      <c r="C182" s="14" t="s">
        <v>110</v>
      </c>
      <c r="D182" s="14">
        <v>30</v>
      </c>
      <c r="E182" s="107"/>
      <c r="F182" s="92"/>
    </row>
    <row r="183" spans="1:6" ht="76.5" outlineLevel="1" x14ac:dyDescent="0.25">
      <c r="A183" s="11" t="s">
        <v>93</v>
      </c>
      <c r="B183" s="6" t="s">
        <v>41</v>
      </c>
      <c r="C183" s="14" t="s">
        <v>108</v>
      </c>
      <c r="D183" s="15">
        <v>11</v>
      </c>
      <c r="E183" s="107"/>
      <c r="F183" s="92"/>
    </row>
    <row r="184" spans="1:6" outlineLevel="1" x14ac:dyDescent="0.25">
      <c r="A184" s="12">
        <v>12</v>
      </c>
      <c r="B184" s="7" t="s">
        <v>42</v>
      </c>
      <c r="C184" s="40"/>
      <c r="D184" s="78"/>
      <c r="E184" s="17"/>
      <c r="F184" s="17"/>
    </row>
    <row r="185" spans="1:6" ht="51" outlineLevel="1" x14ac:dyDescent="0.25">
      <c r="A185" s="11" t="s">
        <v>94</v>
      </c>
      <c r="B185" s="26" t="s">
        <v>127</v>
      </c>
      <c r="C185" s="14" t="s">
        <v>111</v>
      </c>
      <c r="D185" s="15">
        <v>1</v>
      </c>
      <c r="E185" s="108"/>
      <c r="F185" s="92"/>
    </row>
    <row r="186" spans="1:6" ht="25.5" outlineLevel="1" x14ac:dyDescent="0.25">
      <c r="A186" s="11" t="s">
        <v>95</v>
      </c>
      <c r="B186" s="26" t="s">
        <v>128</v>
      </c>
      <c r="C186" s="14" t="s">
        <v>111</v>
      </c>
      <c r="D186" s="15">
        <v>1</v>
      </c>
      <c r="E186" s="107"/>
      <c r="F186" s="92"/>
    </row>
    <row r="187" spans="1:6" ht="51" outlineLevel="1" x14ac:dyDescent="0.25">
      <c r="A187" s="11" t="s">
        <v>96</v>
      </c>
      <c r="B187" s="6" t="s">
        <v>44</v>
      </c>
      <c r="C187" s="14" t="s">
        <v>111</v>
      </c>
      <c r="D187" s="15">
        <v>6</v>
      </c>
      <c r="E187" s="107"/>
      <c r="F187" s="92"/>
    </row>
    <row r="188" spans="1:6" ht="38.25" outlineLevel="1" x14ac:dyDescent="0.25">
      <c r="A188" s="11" t="s">
        <v>97</v>
      </c>
      <c r="B188" s="6" t="s">
        <v>45</v>
      </c>
      <c r="C188" s="14" t="s">
        <v>111</v>
      </c>
      <c r="D188" s="15">
        <v>14</v>
      </c>
      <c r="E188" s="107"/>
      <c r="F188" s="92"/>
    </row>
    <row r="189" spans="1:6" ht="38.25" outlineLevel="1" x14ac:dyDescent="0.25">
      <c r="A189" s="11" t="s">
        <v>98</v>
      </c>
      <c r="B189" s="6" t="s">
        <v>46</v>
      </c>
      <c r="C189" s="14" t="s">
        <v>111</v>
      </c>
      <c r="D189" s="15">
        <f>+D175+D176</f>
        <v>38</v>
      </c>
      <c r="E189" s="107"/>
      <c r="F189" s="92"/>
    </row>
    <row r="190" spans="1:6" ht="38.25" outlineLevel="1" x14ac:dyDescent="0.25">
      <c r="A190" s="11" t="s">
        <v>99</v>
      </c>
      <c r="B190" s="6" t="s">
        <v>47</v>
      </c>
      <c r="C190" s="14" t="s">
        <v>109</v>
      </c>
      <c r="D190" s="15">
        <v>100</v>
      </c>
      <c r="E190" s="107"/>
      <c r="F190" s="92"/>
    </row>
    <row r="191" spans="1:6" ht="38.25" outlineLevel="1" x14ac:dyDescent="0.25">
      <c r="A191" s="11" t="s">
        <v>100</v>
      </c>
      <c r="B191" s="6" t="s">
        <v>48</v>
      </c>
      <c r="C191" s="14" t="s">
        <v>109</v>
      </c>
      <c r="D191" s="15">
        <v>100</v>
      </c>
      <c r="E191" s="107"/>
      <c r="F191" s="92"/>
    </row>
    <row r="192" spans="1:6" ht="38.25" outlineLevel="1" x14ac:dyDescent="0.25">
      <c r="A192" s="11" t="s">
        <v>101</v>
      </c>
      <c r="B192" s="6" t="s">
        <v>49</v>
      </c>
      <c r="C192" s="14" t="s">
        <v>109</v>
      </c>
      <c r="D192" s="15">
        <v>100</v>
      </c>
      <c r="E192" s="107"/>
      <c r="F192" s="92"/>
    </row>
    <row r="193" spans="1:6" ht="25.5" outlineLevel="1" x14ac:dyDescent="0.25">
      <c r="A193" s="11" t="s">
        <v>129</v>
      </c>
      <c r="B193" s="9" t="s">
        <v>130</v>
      </c>
      <c r="C193" s="14" t="s">
        <v>109</v>
      </c>
      <c r="D193" s="15">
        <v>80</v>
      </c>
      <c r="E193" s="107"/>
      <c r="F193" s="92"/>
    </row>
    <row r="194" spans="1:6" ht="25.5" outlineLevel="1" x14ac:dyDescent="0.25">
      <c r="A194" s="11" t="s">
        <v>131</v>
      </c>
      <c r="B194" s="6" t="s">
        <v>50</v>
      </c>
      <c r="C194" s="14" t="s">
        <v>111</v>
      </c>
      <c r="D194" s="15">
        <v>1</v>
      </c>
      <c r="E194" s="107"/>
      <c r="F194" s="92"/>
    </row>
    <row r="195" spans="1:6" outlineLevel="1" x14ac:dyDescent="0.25">
      <c r="A195" s="12">
        <v>13</v>
      </c>
      <c r="B195" s="7" t="s">
        <v>51</v>
      </c>
      <c r="C195" s="40"/>
      <c r="D195" s="78"/>
      <c r="E195" s="17"/>
      <c r="F195" s="17"/>
    </row>
    <row r="196" spans="1:6" ht="25.5" outlineLevel="1" x14ac:dyDescent="0.25">
      <c r="A196" s="11" t="s">
        <v>102</v>
      </c>
      <c r="B196" s="6" t="s">
        <v>52</v>
      </c>
      <c r="C196" s="14" t="s">
        <v>109</v>
      </c>
      <c r="D196" s="15">
        <v>100</v>
      </c>
      <c r="E196" s="107"/>
      <c r="F196" s="92"/>
    </row>
    <row r="197" spans="1:6" ht="25.5" outlineLevel="1" x14ac:dyDescent="0.25">
      <c r="A197" s="11" t="s">
        <v>132</v>
      </c>
      <c r="B197" s="6" t="s">
        <v>133</v>
      </c>
      <c r="C197" s="14" t="s">
        <v>109</v>
      </c>
      <c r="D197" s="15">
        <v>100</v>
      </c>
      <c r="E197" s="107"/>
      <c r="F197" s="92"/>
    </row>
    <row r="198" spans="1:6" ht="25.5" outlineLevel="1" x14ac:dyDescent="0.25">
      <c r="A198" s="11" t="s">
        <v>134</v>
      </c>
      <c r="B198" s="6" t="s">
        <v>135</v>
      </c>
      <c r="C198" s="14" t="s">
        <v>109</v>
      </c>
      <c r="D198" s="15">
        <v>100</v>
      </c>
      <c r="E198" s="107"/>
      <c r="F198" s="92"/>
    </row>
    <row r="199" spans="1:6" ht="25.5" outlineLevel="1" x14ac:dyDescent="0.25">
      <c r="A199" s="11" t="s">
        <v>136</v>
      </c>
      <c r="B199" s="6" t="s">
        <v>137</v>
      </c>
      <c r="C199" s="14" t="s">
        <v>109</v>
      </c>
      <c r="D199" s="15">
        <v>100</v>
      </c>
      <c r="E199" s="107"/>
      <c r="F199" s="92"/>
    </row>
    <row r="200" spans="1:6" ht="25.5" outlineLevel="1" x14ac:dyDescent="0.25">
      <c r="A200" s="11" t="s">
        <v>138</v>
      </c>
      <c r="B200" s="6" t="s">
        <v>139</v>
      </c>
      <c r="C200" s="14" t="s">
        <v>109</v>
      </c>
      <c r="D200" s="15">
        <v>100</v>
      </c>
      <c r="E200" s="107"/>
      <c r="F200" s="92"/>
    </row>
    <row r="201" spans="1:6" ht="25.5" outlineLevel="1" x14ac:dyDescent="0.25">
      <c r="A201" s="11" t="s">
        <v>140</v>
      </c>
      <c r="B201" s="6" t="s">
        <v>141</v>
      </c>
      <c r="C201" s="14" t="s">
        <v>111</v>
      </c>
      <c r="D201" s="15">
        <v>6</v>
      </c>
      <c r="E201" s="107"/>
      <c r="F201" s="92"/>
    </row>
    <row r="202" spans="1:6" outlineLevel="1" x14ac:dyDescent="0.25">
      <c r="A202" s="11" t="s">
        <v>102</v>
      </c>
      <c r="B202" s="6" t="s">
        <v>142</v>
      </c>
      <c r="C202" s="14" t="s">
        <v>111</v>
      </c>
      <c r="D202" s="15">
        <v>14</v>
      </c>
      <c r="E202" s="107"/>
      <c r="F202" s="92"/>
    </row>
    <row r="203" spans="1:6" outlineLevel="1" x14ac:dyDescent="0.25">
      <c r="A203" s="12">
        <v>14</v>
      </c>
      <c r="B203" s="7" t="s">
        <v>53</v>
      </c>
      <c r="C203" s="40"/>
      <c r="D203" s="78"/>
      <c r="E203" s="17"/>
      <c r="F203" s="17"/>
    </row>
    <row r="204" spans="1:6" ht="25.5" outlineLevel="1" x14ac:dyDescent="0.25">
      <c r="A204" s="11" t="s">
        <v>103</v>
      </c>
      <c r="B204" s="6" t="s">
        <v>54</v>
      </c>
      <c r="C204" s="14" t="s">
        <v>109</v>
      </c>
      <c r="D204" s="15">
        <f>4.86+4.97</f>
        <v>9.83</v>
      </c>
      <c r="E204" s="107"/>
      <c r="F204" s="92"/>
    </row>
    <row r="205" spans="1:6" ht="38.25" outlineLevel="1" x14ac:dyDescent="0.25">
      <c r="A205" s="11" t="s">
        <v>104</v>
      </c>
      <c r="B205" s="6" t="s">
        <v>55</v>
      </c>
      <c r="C205" s="14" t="s">
        <v>109</v>
      </c>
      <c r="D205" s="15">
        <f>4.97+2.02</f>
        <v>6.99</v>
      </c>
      <c r="E205" s="107"/>
      <c r="F205" s="92"/>
    </row>
    <row r="206" spans="1:6" ht="25.5" outlineLevel="1" x14ac:dyDescent="0.25">
      <c r="A206" s="11" t="s">
        <v>105</v>
      </c>
      <c r="B206" s="6" t="s">
        <v>56</v>
      </c>
      <c r="C206" s="14" t="s">
        <v>109</v>
      </c>
      <c r="D206" s="15">
        <f>4.87+3+4.9+5.85+2.46+4.59+3.3+1.95+4.7+4.7+4.66+5</f>
        <v>49.980000000000004</v>
      </c>
      <c r="E206" s="107"/>
      <c r="F206" s="92"/>
    </row>
    <row r="207" spans="1:6" ht="25.5" outlineLevel="1" x14ac:dyDescent="0.25">
      <c r="A207" s="11" t="s">
        <v>106</v>
      </c>
      <c r="B207" s="6" t="s">
        <v>57</v>
      </c>
      <c r="C207" s="14" t="s">
        <v>108</v>
      </c>
      <c r="D207" s="15">
        <v>16</v>
      </c>
      <c r="E207" s="107"/>
      <c r="F207" s="92"/>
    </row>
    <row r="208" spans="1:6" x14ac:dyDescent="0.25">
      <c r="A208" s="48" t="s">
        <v>255</v>
      </c>
      <c r="B208" s="49" t="s">
        <v>267</v>
      </c>
      <c r="C208" s="69"/>
      <c r="D208" s="70"/>
      <c r="E208" s="43"/>
      <c r="F208" s="43"/>
    </row>
    <row r="209" spans="1:6" outlineLevel="1" x14ac:dyDescent="0.25">
      <c r="A209" s="5"/>
      <c r="B209" s="5" t="s">
        <v>6</v>
      </c>
      <c r="C209" s="79"/>
      <c r="D209" s="77"/>
      <c r="E209" s="51"/>
      <c r="F209" s="51"/>
    </row>
    <row r="210" spans="1:6" ht="38.25" outlineLevel="1" x14ac:dyDescent="0.25">
      <c r="A210" s="11" t="s">
        <v>58</v>
      </c>
      <c r="B210" s="6" t="s">
        <v>7</v>
      </c>
      <c r="C210" s="14" t="s">
        <v>107</v>
      </c>
      <c r="D210" s="50">
        <v>20</v>
      </c>
      <c r="E210" s="88"/>
      <c r="F210" s="92"/>
    </row>
    <row r="211" spans="1:6" outlineLevel="1" x14ac:dyDescent="0.25">
      <c r="A211" s="11" t="s">
        <v>59</v>
      </c>
      <c r="B211" s="6" t="s">
        <v>8</v>
      </c>
      <c r="C211" s="14" t="s">
        <v>107</v>
      </c>
      <c r="D211" s="50">
        <v>30</v>
      </c>
      <c r="E211" s="88"/>
      <c r="F211" s="92"/>
    </row>
    <row r="212" spans="1:6" outlineLevel="1" x14ac:dyDescent="0.25">
      <c r="A212" s="12">
        <v>2</v>
      </c>
      <c r="B212" s="5" t="s">
        <v>9</v>
      </c>
      <c r="C212" s="40"/>
      <c r="D212" s="77"/>
      <c r="E212" s="52"/>
      <c r="F212" s="52"/>
    </row>
    <row r="213" spans="1:6" outlineLevel="1" x14ac:dyDescent="0.25">
      <c r="A213" s="11" t="s">
        <v>60</v>
      </c>
      <c r="B213" s="27" t="s">
        <v>159</v>
      </c>
      <c r="C213" s="14" t="s">
        <v>108</v>
      </c>
      <c r="D213" s="50">
        <v>6</v>
      </c>
      <c r="E213" s="88"/>
      <c r="F213" s="92"/>
    </row>
    <row r="214" spans="1:6" ht="38.25" outlineLevel="1" x14ac:dyDescent="0.25">
      <c r="A214" s="11" t="s">
        <v>61</v>
      </c>
      <c r="B214" s="6" t="s">
        <v>221</v>
      </c>
      <c r="C214" s="14" t="s">
        <v>108</v>
      </c>
      <c r="D214" s="50">
        <v>25</v>
      </c>
      <c r="E214" s="88"/>
      <c r="F214" s="92"/>
    </row>
    <row r="215" spans="1:6" ht="25.5" outlineLevel="1" x14ac:dyDescent="0.25">
      <c r="A215" s="11" t="s">
        <v>62</v>
      </c>
      <c r="B215" s="6" t="s">
        <v>11</v>
      </c>
      <c r="C215" s="14" t="s">
        <v>108</v>
      </c>
      <c r="D215" s="50">
        <v>2</v>
      </c>
      <c r="E215" s="88"/>
      <c r="F215" s="92"/>
    </row>
    <row r="216" spans="1:6" ht="51" outlineLevel="1" x14ac:dyDescent="0.25">
      <c r="A216" s="11" t="s">
        <v>113</v>
      </c>
      <c r="B216" s="6" t="s">
        <v>252</v>
      </c>
      <c r="C216" s="14" t="s">
        <v>107</v>
      </c>
      <c r="D216" s="50">
        <v>50</v>
      </c>
      <c r="E216" s="88"/>
      <c r="F216" s="92"/>
    </row>
    <row r="217" spans="1:6" ht="51" outlineLevel="1" x14ac:dyDescent="0.25">
      <c r="A217" s="11" t="s">
        <v>63</v>
      </c>
      <c r="B217" s="6" t="s">
        <v>233</v>
      </c>
      <c r="C217" s="14" t="s">
        <v>107</v>
      </c>
      <c r="D217" s="50">
        <v>60.6</v>
      </c>
      <c r="E217" s="88"/>
      <c r="F217" s="92"/>
    </row>
    <row r="218" spans="1:6" ht="51" outlineLevel="1" x14ac:dyDescent="0.25">
      <c r="A218" s="29" t="s">
        <v>180</v>
      </c>
      <c r="B218" s="6" t="s">
        <v>234</v>
      </c>
      <c r="C218" s="14" t="s">
        <v>107</v>
      </c>
      <c r="D218" s="53">
        <v>70</v>
      </c>
      <c r="E218" s="88"/>
      <c r="F218" s="92"/>
    </row>
    <row r="219" spans="1:6" ht="38.25" outlineLevel="1" x14ac:dyDescent="0.25">
      <c r="A219" s="11" t="s">
        <v>181</v>
      </c>
      <c r="B219" s="6" t="s">
        <v>253</v>
      </c>
      <c r="C219" s="14" t="s">
        <v>111</v>
      </c>
      <c r="D219" s="50">
        <v>2</v>
      </c>
      <c r="E219" s="88"/>
      <c r="F219" s="92"/>
    </row>
    <row r="220" spans="1:6" outlineLevel="1" x14ac:dyDescent="0.25">
      <c r="A220" s="11" t="s">
        <v>182</v>
      </c>
      <c r="B220" s="6" t="s">
        <v>160</v>
      </c>
      <c r="C220" s="14" t="s">
        <v>111</v>
      </c>
      <c r="D220" s="50">
        <v>2</v>
      </c>
      <c r="E220" s="88"/>
      <c r="F220" s="92"/>
    </row>
    <row r="221" spans="1:6" ht="25.5" outlineLevel="1" x14ac:dyDescent="0.25">
      <c r="A221" s="11" t="s">
        <v>183</v>
      </c>
      <c r="B221" s="6" t="s">
        <v>254</v>
      </c>
      <c r="C221" s="14" t="s">
        <v>111</v>
      </c>
      <c r="D221" s="50">
        <v>14</v>
      </c>
      <c r="E221" s="88"/>
      <c r="F221" s="92"/>
    </row>
    <row r="222" spans="1:6" outlineLevel="1" x14ac:dyDescent="0.25">
      <c r="A222" s="20">
        <v>3</v>
      </c>
      <c r="B222" s="21" t="s">
        <v>19</v>
      </c>
      <c r="C222" s="41"/>
      <c r="D222" s="113"/>
      <c r="E222" s="54"/>
      <c r="F222" s="54"/>
    </row>
    <row r="223" spans="1:6" ht="38.25" outlineLevel="1" x14ac:dyDescent="0.25">
      <c r="A223" s="11" t="s">
        <v>64</v>
      </c>
      <c r="B223" s="6" t="s">
        <v>162</v>
      </c>
      <c r="C223" s="14" t="s">
        <v>107</v>
      </c>
      <c r="D223" s="50">
        <v>80</v>
      </c>
      <c r="E223" s="88"/>
      <c r="F223" s="92"/>
    </row>
    <row r="224" spans="1:6" ht="38.25" outlineLevel="1" x14ac:dyDescent="0.25">
      <c r="A224" s="11" t="s">
        <v>65</v>
      </c>
      <c r="B224" s="6" t="s">
        <v>163</v>
      </c>
      <c r="C224" s="14" t="s">
        <v>107</v>
      </c>
      <c r="D224" s="50">
        <v>50</v>
      </c>
      <c r="E224" s="88"/>
      <c r="F224" s="92"/>
    </row>
    <row r="225" spans="1:6" ht="25.5" outlineLevel="1" x14ac:dyDescent="0.25">
      <c r="A225" s="11" t="s">
        <v>184</v>
      </c>
      <c r="B225" s="6" t="s">
        <v>20</v>
      </c>
      <c r="C225" s="14" t="s">
        <v>107</v>
      </c>
      <c r="D225" s="50">
        <v>110</v>
      </c>
      <c r="E225" s="88"/>
      <c r="F225" s="92"/>
    </row>
    <row r="226" spans="1:6" ht="51" outlineLevel="1" x14ac:dyDescent="0.25">
      <c r="A226" s="11" t="s">
        <v>66</v>
      </c>
      <c r="B226" s="6" t="s">
        <v>289</v>
      </c>
      <c r="C226" s="14" t="s">
        <v>107</v>
      </c>
      <c r="D226" s="50">
        <v>70</v>
      </c>
      <c r="E226" s="88"/>
      <c r="F226" s="92"/>
    </row>
    <row r="227" spans="1:6" ht="51" outlineLevel="1" x14ac:dyDescent="0.25">
      <c r="A227" s="11" t="s">
        <v>67</v>
      </c>
      <c r="B227" s="6" t="s">
        <v>290</v>
      </c>
      <c r="C227" s="14" t="s">
        <v>107</v>
      </c>
      <c r="D227" s="50">
        <v>70</v>
      </c>
      <c r="E227" s="88"/>
      <c r="F227" s="92"/>
    </row>
    <row r="228" spans="1:6" ht="51" outlineLevel="1" x14ac:dyDescent="0.25">
      <c r="A228" s="11" t="s">
        <v>185</v>
      </c>
      <c r="B228" s="6" t="s">
        <v>288</v>
      </c>
      <c r="C228" s="14" t="s">
        <v>107</v>
      </c>
      <c r="D228" s="50">
        <v>65</v>
      </c>
      <c r="E228" s="88"/>
      <c r="F228" s="92"/>
    </row>
    <row r="229" spans="1:6" ht="51" outlineLevel="1" x14ac:dyDescent="0.25">
      <c r="A229" s="29" t="s">
        <v>186</v>
      </c>
      <c r="B229" s="6" t="s">
        <v>291</v>
      </c>
      <c r="C229" s="14" t="s">
        <v>107</v>
      </c>
      <c r="D229" s="53">
        <v>11.52</v>
      </c>
      <c r="E229" s="88"/>
      <c r="F229" s="92"/>
    </row>
    <row r="230" spans="1:6" ht="25.5" outlineLevel="1" x14ac:dyDescent="0.25">
      <c r="A230" s="11" t="s">
        <v>187</v>
      </c>
      <c r="B230" s="6" t="s">
        <v>164</v>
      </c>
      <c r="C230" s="14" t="s">
        <v>107</v>
      </c>
      <c r="D230" s="50">
        <v>11.52</v>
      </c>
      <c r="E230" s="88"/>
      <c r="F230" s="92"/>
    </row>
    <row r="231" spans="1:6" ht="25.5" outlineLevel="1" x14ac:dyDescent="0.25">
      <c r="A231" s="11" t="s">
        <v>188</v>
      </c>
      <c r="B231" s="6" t="s">
        <v>118</v>
      </c>
      <c r="C231" s="14" t="s">
        <v>108</v>
      </c>
      <c r="D231" s="50">
        <v>12</v>
      </c>
      <c r="E231" s="88"/>
      <c r="F231" s="92"/>
    </row>
    <row r="232" spans="1:6" ht="25.5" outlineLevel="1" x14ac:dyDescent="0.25">
      <c r="A232" s="11" t="s">
        <v>189</v>
      </c>
      <c r="B232" s="6" t="s">
        <v>119</v>
      </c>
      <c r="C232" s="14" t="s">
        <v>108</v>
      </c>
      <c r="D232" s="50">
        <v>4</v>
      </c>
      <c r="E232" s="88"/>
      <c r="F232" s="92"/>
    </row>
    <row r="233" spans="1:6" ht="38.25" outlineLevel="1" x14ac:dyDescent="0.25">
      <c r="A233" s="11" t="s">
        <v>190</v>
      </c>
      <c r="B233" s="8" t="s">
        <v>165</v>
      </c>
      <c r="C233" s="14" t="s">
        <v>110</v>
      </c>
      <c r="D233" s="50">
        <v>9</v>
      </c>
      <c r="E233" s="88"/>
      <c r="F233" s="92"/>
    </row>
    <row r="234" spans="1:6" ht="25.5" outlineLevel="1" x14ac:dyDescent="0.25">
      <c r="A234" s="11" t="s">
        <v>191</v>
      </c>
      <c r="B234" s="8" t="s">
        <v>166</v>
      </c>
      <c r="C234" s="14" t="s">
        <v>108</v>
      </c>
      <c r="D234" s="50">
        <v>1</v>
      </c>
      <c r="E234" s="88"/>
      <c r="F234" s="92"/>
    </row>
    <row r="235" spans="1:6" outlineLevel="1" x14ac:dyDescent="0.25">
      <c r="A235" s="30">
        <v>4</v>
      </c>
      <c r="B235" s="21" t="s">
        <v>22</v>
      </c>
      <c r="C235" s="31"/>
      <c r="D235" s="36"/>
      <c r="E235" s="55"/>
      <c r="F235" s="55"/>
    </row>
    <row r="236" spans="1:6" ht="51" outlineLevel="1" x14ac:dyDescent="0.25">
      <c r="A236" s="29" t="s">
        <v>68</v>
      </c>
      <c r="B236" s="6" t="s">
        <v>23</v>
      </c>
      <c r="C236" s="14" t="s">
        <v>108</v>
      </c>
      <c r="D236" s="53">
        <v>10</v>
      </c>
      <c r="E236" s="88"/>
      <c r="F236" s="92"/>
    </row>
    <row r="237" spans="1:6" ht="51" outlineLevel="1" x14ac:dyDescent="0.25">
      <c r="A237" s="11" t="s">
        <v>69</v>
      </c>
      <c r="B237" s="6" t="s">
        <v>24</v>
      </c>
      <c r="C237" s="14" t="s">
        <v>108</v>
      </c>
      <c r="D237" s="50">
        <v>3</v>
      </c>
      <c r="E237" s="88"/>
      <c r="F237" s="92"/>
    </row>
    <row r="238" spans="1:6" ht="51" outlineLevel="1" x14ac:dyDescent="0.25">
      <c r="A238" s="11" t="s">
        <v>70</v>
      </c>
      <c r="B238" s="6" t="s">
        <v>25</v>
      </c>
      <c r="C238" s="14" t="s">
        <v>108</v>
      </c>
      <c r="D238" s="50">
        <v>1</v>
      </c>
      <c r="E238" s="88"/>
      <c r="F238" s="92"/>
    </row>
    <row r="239" spans="1:6" ht="38.25" outlineLevel="1" x14ac:dyDescent="0.25">
      <c r="A239" s="29" t="s">
        <v>71</v>
      </c>
      <c r="B239" s="6" t="s">
        <v>26</v>
      </c>
      <c r="C239" s="14" t="s">
        <v>108</v>
      </c>
      <c r="D239" s="53">
        <v>2</v>
      </c>
      <c r="E239" s="88"/>
      <c r="F239" s="92"/>
    </row>
    <row r="240" spans="1:6" ht="51" outlineLevel="1" x14ac:dyDescent="0.25">
      <c r="A240" s="11" t="s">
        <v>72</v>
      </c>
      <c r="B240" s="6" t="s">
        <v>122</v>
      </c>
      <c r="C240" s="14" t="s">
        <v>108</v>
      </c>
      <c r="D240" s="50">
        <v>2</v>
      </c>
      <c r="E240" s="88"/>
      <c r="F240" s="92"/>
    </row>
    <row r="241" spans="1:6" ht="25.5" outlineLevel="1" x14ac:dyDescent="0.25">
      <c r="A241" s="11" t="s">
        <v>121</v>
      </c>
      <c r="B241" s="6" t="s">
        <v>27</v>
      </c>
      <c r="C241" s="14" t="s">
        <v>108</v>
      </c>
      <c r="D241" s="50">
        <v>5</v>
      </c>
      <c r="E241" s="88"/>
      <c r="F241" s="92"/>
    </row>
    <row r="242" spans="1:6" ht="25.5" outlineLevel="1" x14ac:dyDescent="0.25">
      <c r="A242" s="29" t="s">
        <v>192</v>
      </c>
      <c r="B242" s="8" t="s">
        <v>167</v>
      </c>
      <c r="C242" s="14" t="s">
        <v>108</v>
      </c>
      <c r="D242" s="53">
        <v>1</v>
      </c>
      <c r="E242" s="88"/>
      <c r="F242" s="92"/>
    </row>
    <row r="243" spans="1:6" ht="25.5" outlineLevel="1" x14ac:dyDescent="0.25">
      <c r="A243" s="11" t="s">
        <v>193</v>
      </c>
      <c r="B243" s="8" t="s">
        <v>168</v>
      </c>
      <c r="C243" s="14" t="s">
        <v>108</v>
      </c>
      <c r="D243" s="50">
        <v>1</v>
      </c>
      <c r="E243" s="88"/>
      <c r="F243" s="92"/>
    </row>
    <row r="244" spans="1:6" ht="38.25" outlineLevel="1" x14ac:dyDescent="0.25">
      <c r="A244" s="29" t="s">
        <v>194</v>
      </c>
      <c r="B244" s="8" t="s">
        <v>169</v>
      </c>
      <c r="C244" s="14" t="s">
        <v>108</v>
      </c>
      <c r="D244" s="53">
        <v>2</v>
      </c>
      <c r="E244" s="88"/>
      <c r="F244" s="92"/>
    </row>
    <row r="245" spans="1:6" ht="25.5" outlineLevel="1" x14ac:dyDescent="0.25">
      <c r="A245" s="11" t="s">
        <v>195</v>
      </c>
      <c r="B245" s="8" t="s">
        <v>21</v>
      </c>
      <c r="C245" s="14" t="s">
        <v>108</v>
      </c>
      <c r="D245" s="50">
        <v>12</v>
      </c>
      <c r="E245" s="88"/>
      <c r="F245" s="92"/>
    </row>
    <row r="246" spans="1:6" outlineLevel="1" x14ac:dyDescent="0.25">
      <c r="A246" s="11" t="s">
        <v>196</v>
      </c>
      <c r="B246" s="8" t="s">
        <v>143</v>
      </c>
      <c r="C246" s="14" t="s">
        <v>108</v>
      </c>
      <c r="D246" s="50">
        <v>2</v>
      </c>
      <c r="E246" s="88"/>
      <c r="F246" s="92"/>
    </row>
    <row r="247" spans="1:6" ht="25.5" outlineLevel="1" x14ac:dyDescent="0.25">
      <c r="A247" s="11" t="s">
        <v>277</v>
      </c>
      <c r="B247" s="8" t="s">
        <v>276</v>
      </c>
      <c r="C247" s="14" t="s">
        <v>108</v>
      </c>
      <c r="D247" s="50">
        <v>2</v>
      </c>
      <c r="E247" s="109"/>
      <c r="F247" s="92"/>
    </row>
    <row r="248" spans="1:6" outlineLevel="1" x14ac:dyDescent="0.25">
      <c r="A248" s="32">
        <v>5</v>
      </c>
      <c r="B248" s="57" t="s">
        <v>28</v>
      </c>
      <c r="C248" s="80"/>
      <c r="D248" s="63"/>
      <c r="E248" s="58"/>
      <c r="F248" s="58"/>
    </row>
    <row r="249" spans="1:6" ht="89.25" outlineLevel="1" x14ac:dyDescent="0.25">
      <c r="A249" s="56" t="s">
        <v>73</v>
      </c>
      <c r="B249" s="28" t="s">
        <v>124</v>
      </c>
      <c r="C249" s="61" t="s">
        <v>107</v>
      </c>
      <c r="D249" s="114">
        <v>15</v>
      </c>
      <c r="E249" s="88"/>
      <c r="F249" s="92"/>
    </row>
    <row r="250" spans="1:6" outlineLevel="1" x14ac:dyDescent="0.25">
      <c r="A250" s="30">
        <v>6</v>
      </c>
      <c r="B250" s="59" t="s">
        <v>31</v>
      </c>
      <c r="C250" s="60"/>
      <c r="D250" s="115"/>
      <c r="E250" s="62"/>
      <c r="F250" s="62"/>
    </row>
    <row r="251" spans="1:6" ht="51" outlineLevel="1" x14ac:dyDescent="0.25">
      <c r="A251" s="11" t="s">
        <v>78</v>
      </c>
      <c r="B251" s="6" t="s">
        <v>170</v>
      </c>
      <c r="C251" s="14" t="s">
        <v>107</v>
      </c>
      <c r="D251" s="50">
        <v>57.519999999999996</v>
      </c>
      <c r="E251" s="88"/>
      <c r="F251" s="92"/>
    </row>
    <row r="252" spans="1:6" ht="51" outlineLevel="1" x14ac:dyDescent="0.25">
      <c r="A252" s="29" t="s">
        <v>79</v>
      </c>
      <c r="B252" s="6" t="s">
        <v>312</v>
      </c>
      <c r="C252" s="14" t="s">
        <v>107</v>
      </c>
      <c r="D252" s="53">
        <v>10</v>
      </c>
      <c r="E252" s="88"/>
      <c r="F252" s="92"/>
    </row>
    <row r="253" spans="1:6" outlineLevel="1" x14ac:dyDescent="0.25">
      <c r="A253" s="30">
        <v>7</v>
      </c>
      <c r="B253" s="21" t="s">
        <v>34</v>
      </c>
      <c r="C253" s="31"/>
      <c r="D253" s="36"/>
      <c r="E253" s="55"/>
      <c r="F253" s="55"/>
    </row>
    <row r="254" spans="1:6" ht="51" outlineLevel="1" x14ac:dyDescent="0.25">
      <c r="A254" s="11" t="s">
        <v>80</v>
      </c>
      <c r="B254" s="6" t="s">
        <v>35</v>
      </c>
      <c r="C254" s="14" t="s">
        <v>107</v>
      </c>
      <c r="D254" s="50">
        <v>60</v>
      </c>
      <c r="E254" s="88"/>
      <c r="F254" s="92"/>
    </row>
    <row r="255" spans="1:6" ht="51" outlineLevel="1" x14ac:dyDescent="0.25">
      <c r="A255" s="11" t="s">
        <v>81</v>
      </c>
      <c r="B255" s="6" t="s">
        <v>171</v>
      </c>
      <c r="C255" s="14" t="s">
        <v>107</v>
      </c>
      <c r="D255" s="50">
        <v>70</v>
      </c>
      <c r="E255" s="88"/>
      <c r="F255" s="92"/>
    </row>
    <row r="256" spans="1:6" outlineLevel="1" x14ac:dyDescent="0.25">
      <c r="A256" s="30">
        <v>8</v>
      </c>
      <c r="B256" s="21" t="s">
        <v>36</v>
      </c>
      <c r="C256" s="31"/>
      <c r="D256" s="36"/>
      <c r="E256" s="55"/>
      <c r="F256" s="55"/>
    </row>
    <row r="257" spans="1:6" ht="38.25" outlineLevel="1" x14ac:dyDescent="0.25">
      <c r="A257" s="11" t="s">
        <v>82</v>
      </c>
      <c r="B257" s="6" t="s">
        <v>172</v>
      </c>
      <c r="C257" s="14" t="s">
        <v>108</v>
      </c>
      <c r="D257" s="50">
        <v>2</v>
      </c>
      <c r="E257" s="88"/>
      <c r="F257" s="92"/>
    </row>
    <row r="258" spans="1:6" ht="38.25" outlineLevel="1" x14ac:dyDescent="0.25">
      <c r="A258" s="11" t="s">
        <v>197</v>
      </c>
      <c r="B258" s="6" t="s">
        <v>173</v>
      </c>
      <c r="C258" s="14" t="s">
        <v>108</v>
      </c>
      <c r="D258" s="53">
        <v>2</v>
      </c>
      <c r="E258" s="88"/>
      <c r="F258" s="92"/>
    </row>
    <row r="259" spans="1:6" ht="25.5" outlineLevel="1" x14ac:dyDescent="0.25">
      <c r="A259" s="29" t="s">
        <v>198</v>
      </c>
      <c r="B259" s="6" t="s">
        <v>174</v>
      </c>
      <c r="C259" s="14" t="s">
        <v>108</v>
      </c>
      <c r="D259" s="53">
        <v>2</v>
      </c>
      <c r="E259" s="88"/>
      <c r="F259" s="92"/>
    </row>
    <row r="260" spans="1:6" ht="25.5" outlineLevel="1" x14ac:dyDescent="0.25">
      <c r="A260" s="11" t="s">
        <v>199</v>
      </c>
      <c r="B260" s="6" t="s">
        <v>175</v>
      </c>
      <c r="C260" s="14" t="s">
        <v>108</v>
      </c>
      <c r="D260" s="53">
        <v>2</v>
      </c>
      <c r="E260" s="88"/>
      <c r="F260" s="92"/>
    </row>
    <row r="261" spans="1:6" outlineLevel="1" x14ac:dyDescent="0.25">
      <c r="A261" s="30">
        <v>9</v>
      </c>
      <c r="B261" s="21" t="s">
        <v>144</v>
      </c>
      <c r="C261" s="31"/>
      <c r="D261" s="39"/>
      <c r="E261" s="63"/>
      <c r="F261" s="63"/>
    </row>
    <row r="262" spans="1:6" ht="51" outlineLevel="1" x14ac:dyDescent="0.25">
      <c r="A262" s="11" t="s">
        <v>83</v>
      </c>
      <c r="B262" s="6" t="s">
        <v>176</v>
      </c>
      <c r="C262" s="14" t="s">
        <v>108</v>
      </c>
      <c r="D262" s="53">
        <v>1</v>
      </c>
      <c r="E262" s="88"/>
      <c r="F262" s="92"/>
    </row>
    <row r="263" spans="1:6" ht="51" outlineLevel="1" x14ac:dyDescent="0.25">
      <c r="A263" s="11" t="s">
        <v>84</v>
      </c>
      <c r="B263" s="6" t="s">
        <v>177</v>
      </c>
      <c r="C263" s="14" t="s">
        <v>108</v>
      </c>
      <c r="D263" s="53">
        <v>1</v>
      </c>
      <c r="E263" s="88"/>
      <c r="F263" s="92"/>
    </row>
    <row r="264" spans="1:6" ht="63.75" outlineLevel="1" x14ac:dyDescent="0.25">
      <c r="A264" s="11" t="s">
        <v>200</v>
      </c>
      <c r="B264" s="6" t="s">
        <v>178</v>
      </c>
      <c r="C264" s="14" t="s">
        <v>108</v>
      </c>
      <c r="D264" s="53">
        <v>1</v>
      </c>
      <c r="E264" s="88"/>
      <c r="F264" s="92"/>
    </row>
    <row r="265" spans="1:6" ht="51" outlineLevel="1" x14ac:dyDescent="0.25">
      <c r="A265" s="11" t="s">
        <v>201</v>
      </c>
      <c r="B265" s="6" t="s">
        <v>313</v>
      </c>
      <c r="C265" s="14" t="s">
        <v>108</v>
      </c>
      <c r="D265" s="53">
        <v>1</v>
      </c>
      <c r="E265" s="88"/>
      <c r="F265" s="92"/>
    </row>
    <row r="266" spans="1:6" ht="25.5" outlineLevel="1" x14ac:dyDescent="0.25">
      <c r="A266" s="11" t="s">
        <v>202</v>
      </c>
      <c r="B266" s="6" t="s">
        <v>179</v>
      </c>
      <c r="C266" s="14" t="s">
        <v>108</v>
      </c>
      <c r="D266" s="53">
        <v>10</v>
      </c>
      <c r="E266" s="88"/>
      <c r="F266" s="92"/>
    </row>
    <row r="267" spans="1:6" ht="38.25" outlineLevel="1" x14ac:dyDescent="0.25">
      <c r="A267" s="11" t="s">
        <v>203</v>
      </c>
      <c r="B267" s="6" t="s">
        <v>314</v>
      </c>
      <c r="C267" s="14" t="s">
        <v>108</v>
      </c>
      <c r="D267" s="53">
        <v>2</v>
      </c>
      <c r="E267" s="88"/>
      <c r="F267" s="92"/>
    </row>
    <row r="268" spans="1:6" outlineLevel="1" x14ac:dyDescent="0.25">
      <c r="A268" s="30">
        <v>10</v>
      </c>
      <c r="B268" s="21" t="s">
        <v>39</v>
      </c>
      <c r="C268" s="31"/>
      <c r="D268" s="39"/>
      <c r="E268" s="63"/>
      <c r="F268" s="63"/>
    </row>
    <row r="269" spans="1:6" ht="38.25" outlineLevel="1" x14ac:dyDescent="0.25">
      <c r="A269" s="11" t="s">
        <v>85</v>
      </c>
      <c r="B269" s="6" t="s">
        <v>273</v>
      </c>
      <c r="C269" s="14" t="s">
        <v>108</v>
      </c>
      <c r="D269" s="53">
        <v>11</v>
      </c>
      <c r="E269" s="88"/>
      <c r="F269" s="92"/>
    </row>
    <row r="270" spans="1:6" ht="25.5" outlineLevel="1" x14ac:dyDescent="0.25">
      <c r="A270" s="29" t="s">
        <v>86</v>
      </c>
      <c r="B270" s="6" t="s">
        <v>271</v>
      </c>
      <c r="C270" s="14" t="s">
        <v>108</v>
      </c>
      <c r="D270" s="53">
        <v>12</v>
      </c>
      <c r="E270" s="88"/>
      <c r="F270" s="92"/>
    </row>
    <row r="271" spans="1:6" ht="25.5" outlineLevel="1" x14ac:dyDescent="0.25">
      <c r="A271" s="11" t="s">
        <v>87</v>
      </c>
      <c r="B271" s="6" t="s">
        <v>272</v>
      </c>
      <c r="C271" s="14" t="s">
        <v>108</v>
      </c>
      <c r="D271" s="53">
        <v>4</v>
      </c>
      <c r="E271" s="88"/>
      <c r="F271" s="92"/>
    </row>
    <row r="272" spans="1:6" outlineLevel="1" x14ac:dyDescent="0.25">
      <c r="A272" s="30">
        <v>11</v>
      </c>
      <c r="B272" s="21" t="s">
        <v>40</v>
      </c>
      <c r="C272" s="31"/>
      <c r="D272" s="39"/>
      <c r="E272" s="63"/>
      <c r="F272" s="63"/>
    </row>
    <row r="273" spans="1:6" ht="76.5" outlineLevel="1" x14ac:dyDescent="0.25">
      <c r="A273" s="11" t="s">
        <v>88</v>
      </c>
      <c r="B273" s="6" t="s">
        <v>282</v>
      </c>
      <c r="C273" s="14" t="s">
        <v>110</v>
      </c>
      <c r="D273" s="53">
        <v>30</v>
      </c>
      <c r="E273" s="88"/>
      <c r="F273" s="92"/>
    </row>
    <row r="274" spans="1:6" ht="76.5" outlineLevel="1" x14ac:dyDescent="0.25">
      <c r="A274" s="11" t="s">
        <v>89</v>
      </c>
      <c r="B274" s="6" t="s">
        <v>283</v>
      </c>
      <c r="C274" s="14" t="s">
        <v>110</v>
      </c>
      <c r="D274" s="53">
        <v>30</v>
      </c>
      <c r="E274" s="88"/>
      <c r="F274" s="92"/>
    </row>
    <row r="275" spans="1:6" ht="76.5" outlineLevel="1" x14ac:dyDescent="0.25">
      <c r="A275" s="11" t="s">
        <v>90</v>
      </c>
      <c r="B275" s="6" t="s">
        <v>284</v>
      </c>
      <c r="C275" s="14" t="s">
        <v>110</v>
      </c>
      <c r="D275" s="53">
        <v>30</v>
      </c>
      <c r="E275" s="88"/>
      <c r="F275" s="92"/>
    </row>
    <row r="276" spans="1:6" ht="76.5" outlineLevel="1" x14ac:dyDescent="0.25">
      <c r="A276" s="11" t="s">
        <v>91</v>
      </c>
      <c r="B276" s="6" t="s">
        <v>285</v>
      </c>
      <c r="C276" s="14" t="s">
        <v>110</v>
      </c>
      <c r="D276" s="53">
        <v>30</v>
      </c>
      <c r="E276" s="88"/>
      <c r="F276" s="92"/>
    </row>
    <row r="277" spans="1:6" ht="76.5" outlineLevel="1" x14ac:dyDescent="0.25">
      <c r="A277" s="11" t="s">
        <v>92</v>
      </c>
      <c r="B277" s="6" t="s">
        <v>286</v>
      </c>
      <c r="C277" s="14" t="s">
        <v>110</v>
      </c>
      <c r="D277" s="53">
        <v>30</v>
      </c>
      <c r="E277" s="88"/>
      <c r="F277" s="92"/>
    </row>
    <row r="278" spans="1:6" ht="76.5" outlineLevel="1" x14ac:dyDescent="0.25">
      <c r="A278" s="29" t="s">
        <v>93</v>
      </c>
      <c r="B278" s="6" t="s">
        <v>41</v>
      </c>
      <c r="C278" s="14" t="s">
        <v>110</v>
      </c>
      <c r="D278" s="53">
        <v>30</v>
      </c>
      <c r="E278" s="88"/>
      <c r="F278" s="92"/>
    </row>
    <row r="279" spans="1:6" ht="25.5" outlineLevel="1" x14ac:dyDescent="0.25">
      <c r="A279" s="11" t="s">
        <v>204</v>
      </c>
      <c r="B279" s="6" t="s">
        <v>145</v>
      </c>
      <c r="C279" s="14" t="s">
        <v>108</v>
      </c>
      <c r="D279" s="53">
        <v>4</v>
      </c>
      <c r="E279" s="88"/>
      <c r="F279" s="92"/>
    </row>
    <row r="280" spans="1:6" ht="25.5" outlineLevel="1" x14ac:dyDescent="0.25">
      <c r="A280" s="11" t="s">
        <v>205</v>
      </c>
      <c r="B280" s="6" t="s">
        <v>146</v>
      </c>
      <c r="C280" s="14" t="s">
        <v>108</v>
      </c>
      <c r="D280" s="53">
        <v>4</v>
      </c>
      <c r="E280" s="88"/>
      <c r="F280" s="92"/>
    </row>
    <row r="281" spans="1:6" ht="51" outlineLevel="1" x14ac:dyDescent="0.25">
      <c r="A281" s="11" t="s">
        <v>206</v>
      </c>
      <c r="B281" s="6" t="s">
        <v>147</v>
      </c>
      <c r="C281" s="14" t="s">
        <v>108</v>
      </c>
      <c r="D281" s="53">
        <v>6</v>
      </c>
      <c r="E281" s="88"/>
      <c r="F281" s="92"/>
    </row>
    <row r="282" spans="1:6" ht="51" outlineLevel="1" x14ac:dyDescent="0.25">
      <c r="A282" s="11" t="s">
        <v>207</v>
      </c>
      <c r="B282" s="6" t="s">
        <v>148</v>
      </c>
      <c r="C282" s="14" t="s">
        <v>108</v>
      </c>
      <c r="D282" s="53">
        <v>6</v>
      </c>
      <c r="E282" s="88"/>
      <c r="F282" s="92"/>
    </row>
    <row r="283" spans="1:6" ht="25.5" outlineLevel="1" x14ac:dyDescent="0.25">
      <c r="A283" s="11" t="s">
        <v>208</v>
      </c>
      <c r="B283" s="6" t="s">
        <v>275</v>
      </c>
      <c r="C283" s="14" t="s">
        <v>108</v>
      </c>
      <c r="D283" s="50">
        <v>2</v>
      </c>
      <c r="E283" s="88"/>
      <c r="F283" s="92"/>
    </row>
    <row r="284" spans="1:6" ht="63.75" outlineLevel="1" x14ac:dyDescent="0.25">
      <c r="A284" s="11" t="s">
        <v>209</v>
      </c>
      <c r="B284" s="6" t="s">
        <v>149</v>
      </c>
      <c r="C284" s="14" t="s">
        <v>109</v>
      </c>
      <c r="D284" s="50">
        <v>30</v>
      </c>
      <c r="E284" s="88"/>
      <c r="F284" s="92"/>
    </row>
    <row r="285" spans="1:6" ht="63.75" outlineLevel="1" x14ac:dyDescent="0.25">
      <c r="A285" s="11" t="s">
        <v>210</v>
      </c>
      <c r="B285" s="6" t="s">
        <v>150</v>
      </c>
      <c r="C285" s="14" t="s">
        <v>109</v>
      </c>
      <c r="D285" s="50">
        <v>30</v>
      </c>
      <c r="E285" s="88"/>
      <c r="F285" s="92"/>
    </row>
    <row r="286" spans="1:6" ht="51" outlineLevel="1" x14ac:dyDescent="0.25">
      <c r="A286" s="11" t="s">
        <v>211</v>
      </c>
      <c r="B286" s="6" t="s">
        <v>151</v>
      </c>
      <c r="C286" s="14" t="s">
        <v>111</v>
      </c>
      <c r="D286" s="50">
        <v>10</v>
      </c>
      <c r="E286" s="88"/>
      <c r="F286" s="92"/>
    </row>
    <row r="287" spans="1:6" ht="38.25" outlineLevel="1" x14ac:dyDescent="0.25">
      <c r="A287" s="11" t="s">
        <v>212</v>
      </c>
      <c r="B287" s="6" t="s">
        <v>152</v>
      </c>
      <c r="C287" s="14" t="s">
        <v>108</v>
      </c>
      <c r="D287" s="53">
        <v>4</v>
      </c>
      <c r="E287" s="88"/>
      <c r="F287" s="92"/>
    </row>
    <row r="288" spans="1:6" outlineLevel="1" x14ac:dyDescent="0.25">
      <c r="A288" s="12">
        <v>12</v>
      </c>
      <c r="B288" s="7" t="s">
        <v>42</v>
      </c>
      <c r="C288" s="40"/>
      <c r="D288" s="77"/>
      <c r="E288" s="64"/>
      <c r="F288" s="64"/>
    </row>
    <row r="289" spans="1:6" ht="51" outlineLevel="1" x14ac:dyDescent="0.25">
      <c r="A289" s="11" t="s">
        <v>94</v>
      </c>
      <c r="B289" s="26" t="s">
        <v>127</v>
      </c>
      <c r="C289" s="14" t="s">
        <v>111</v>
      </c>
      <c r="D289" s="53">
        <v>1</v>
      </c>
      <c r="E289" s="88"/>
      <c r="F289" s="92"/>
    </row>
    <row r="290" spans="1:6" ht="25.5" outlineLevel="1" x14ac:dyDescent="0.25">
      <c r="A290" s="11" t="s">
        <v>95</v>
      </c>
      <c r="B290" s="26" t="s">
        <v>128</v>
      </c>
      <c r="C290" s="14" t="s">
        <v>111</v>
      </c>
      <c r="D290" s="53">
        <v>1</v>
      </c>
      <c r="E290" s="88"/>
      <c r="F290" s="92"/>
    </row>
    <row r="291" spans="1:6" ht="51" outlineLevel="1" x14ac:dyDescent="0.25">
      <c r="A291" s="11" t="s">
        <v>96</v>
      </c>
      <c r="B291" s="6" t="s">
        <v>44</v>
      </c>
      <c r="C291" s="14" t="s">
        <v>111</v>
      </c>
      <c r="D291" s="53">
        <v>6</v>
      </c>
      <c r="E291" s="88"/>
      <c r="F291" s="92"/>
    </row>
    <row r="292" spans="1:6" ht="38.25" outlineLevel="1" x14ac:dyDescent="0.25">
      <c r="A292" s="11" t="s">
        <v>97</v>
      </c>
      <c r="B292" s="6" t="s">
        <v>45</v>
      </c>
      <c r="C292" s="14" t="s">
        <v>111</v>
      </c>
      <c r="D292" s="53">
        <v>8</v>
      </c>
      <c r="E292" s="88"/>
      <c r="F292" s="92"/>
    </row>
    <row r="293" spans="1:6" ht="38.25" outlineLevel="1" x14ac:dyDescent="0.25">
      <c r="A293" s="11" t="s">
        <v>98</v>
      </c>
      <c r="B293" s="6" t="s">
        <v>46</v>
      </c>
      <c r="C293" s="14" t="s">
        <v>111</v>
      </c>
      <c r="D293" s="53">
        <v>16</v>
      </c>
      <c r="E293" s="88"/>
      <c r="F293" s="92"/>
    </row>
    <row r="294" spans="1:6" ht="38.25" outlineLevel="1" x14ac:dyDescent="0.25">
      <c r="A294" s="11" t="s">
        <v>99</v>
      </c>
      <c r="B294" s="6" t="s">
        <v>153</v>
      </c>
      <c r="C294" s="14" t="s">
        <v>111</v>
      </c>
      <c r="D294" s="53">
        <v>4</v>
      </c>
      <c r="E294" s="88"/>
      <c r="F294" s="92"/>
    </row>
    <row r="295" spans="1:6" ht="38.25" outlineLevel="1" x14ac:dyDescent="0.25">
      <c r="A295" s="11" t="s">
        <v>100</v>
      </c>
      <c r="B295" s="6" t="s">
        <v>47</v>
      </c>
      <c r="C295" s="14" t="s">
        <v>109</v>
      </c>
      <c r="D295" s="53">
        <v>100</v>
      </c>
      <c r="E295" s="88"/>
      <c r="F295" s="92"/>
    </row>
    <row r="296" spans="1:6" ht="38.25" outlineLevel="1" x14ac:dyDescent="0.25">
      <c r="A296" s="11" t="s">
        <v>101</v>
      </c>
      <c r="B296" s="6" t="s">
        <v>48</v>
      </c>
      <c r="C296" s="14" t="s">
        <v>109</v>
      </c>
      <c r="D296" s="53">
        <v>100</v>
      </c>
      <c r="E296" s="88"/>
      <c r="F296" s="92"/>
    </row>
    <row r="297" spans="1:6" ht="38.25" outlineLevel="1" x14ac:dyDescent="0.25">
      <c r="A297" s="11" t="s">
        <v>129</v>
      </c>
      <c r="B297" s="6" t="s">
        <v>49</v>
      </c>
      <c r="C297" s="14" t="s">
        <v>109</v>
      </c>
      <c r="D297" s="53">
        <v>100</v>
      </c>
      <c r="E297" s="88"/>
      <c r="F297" s="92"/>
    </row>
    <row r="298" spans="1:6" ht="25.5" outlineLevel="1" x14ac:dyDescent="0.25">
      <c r="A298" s="11" t="s">
        <v>131</v>
      </c>
      <c r="B298" s="9" t="s">
        <v>130</v>
      </c>
      <c r="C298" s="14" t="s">
        <v>109</v>
      </c>
      <c r="D298" s="53">
        <v>80</v>
      </c>
      <c r="E298" s="88"/>
      <c r="F298" s="92"/>
    </row>
    <row r="299" spans="1:6" ht="25.5" outlineLevel="1" x14ac:dyDescent="0.25">
      <c r="A299" s="29" t="s">
        <v>213</v>
      </c>
      <c r="B299" s="6" t="s">
        <v>50</v>
      </c>
      <c r="C299" s="14" t="s">
        <v>111</v>
      </c>
      <c r="D299" s="53">
        <v>2</v>
      </c>
      <c r="E299" s="88"/>
      <c r="F299" s="92"/>
    </row>
    <row r="300" spans="1:6" outlineLevel="1" x14ac:dyDescent="0.25">
      <c r="A300" s="30">
        <v>13</v>
      </c>
      <c r="B300" s="21" t="s">
        <v>51</v>
      </c>
      <c r="C300" s="31"/>
      <c r="D300" s="39"/>
      <c r="E300" s="63"/>
      <c r="F300" s="63"/>
    </row>
    <row r="301" spans="1:6" ht="25.5" outlineLevel="1" x14ac:dyDescent="0.25">
      <c r="A301" s="11" t="s">
        <v>102</v>
      </c>
      <c r="B301" s="6" t="s">
        <v>52</v>
      </c>
      <c r="C301" s="14" t="s">
        <v>109</v>
      </c>
      <c r="D301" s="53">
        <v>30</v>
      </c>
      <c r="E301" s="88"/>
      <c r="F301" s="92"/>
    </row>
    <row r="302" spans="1:6" ht="25.5" outlineLevel="1" x14ac:dyDescent="0.25">
      <c r="A302" s="11" t="s">
        <v>132</v>
      </c>
      <c r="B302" s="6" t="s">
        <v>133</v>
      </c>
      <c r="C302" s="14" t="s">
        <v>109</v>
      </c>
      <c r="D302" s="53">
        <v>20</v>
      </c>
      <c r="E302" s="88"/>
      <c r="F302" s="92"/>
    </row>
    <row r="303" spans="1:6" ht="25.5" outlineLevel="1" x14ac:dyDescent="0.25">
      <c r="A303" s="11" t="s">
        <v>134</v>
      </c>
      <c r="B303" s="6" t="s">
        <v>135</v>
      </c>
      <c r="C303" s="14" t="s">
        <v>109</v>
      </c>
      <c r="D303" s="53">
        <v>20</v>
      </c>
      <c r="E303" s="88"/>
      <c r="F303" s="92"/>
    </row>
    <row r="304" spans="1:6" ht="25.5" outlineLevel="1" x14ac:dyDescent="0.25">
      <c r="A304" s="11" t="s">
        <v>136</v>
      </c>
      <c r="B304" s="6" t="s">
        <v>137</v>
      </c>
      <c r="C304" s="14" t="s">
        <v>109</v>
      </c>
      <c r="D304" s="53">
        <v>80</v>
      </c>
      <c r="E304" s="88"/>
      <c r="F304" s="92"/>
    </row>
    <row r="305" spans="1:6" ht="25.5" outlineLevel="1" x14ac:dyDescent="0.25">
      <c r="A305" s="11" t="s">
        <v>138</v>
      </c>
      <c r="B305" s="6" t="s">
        <v>139</v>
      </c>
      <c r="C305" s="14" t="s">
        <v>109</v>
      </c>
      <c r="D305" s="53">
        <v>30</v>
      </c>
      <c r="E305" s="88"/>
      <c r="F305" s="92"/>
    </row>
    <row r="306" spans="1:6" ht="25.5" outlineLevel="1" x14ac:dyDescent="0.25">
      <c r="A306" s="11" t="s">
        <v>140</v>
      </c>
      <c r="B306" s="6" t="s">
        <v>141</v>
      </c>
      <c r="C306" s="14" t="s">
        <v>111</v>
      </c>
      <c r="D306" s="53">
        <v>8</v>
      </c>
      <c r="E306" s="88"/>
      <c r="F306" s="92"/>
    </row>
    <row r="307" spans="1:6" outlineLevel="1" x14ac:dyDescent="0.25">
      <c r="A307" s="29" t="s">
        <v>214</v>
      </c>
      <c r="B307" s="6" t="s">
        <v>142</v>
      </c>
      <c r="C307" s="14" t="s">
        <v>111</v>
      </c>
      <c r="D307" s="53">
        <v>8</v>
      </c>
      <c r="E307" s="88"/>
      <c r="F307" s="92"/>
    </row>
    <row r="308" spans="1:6" outlineLevel="1" x14ac:dyDescent="0.25">
      <c r="A308" s="30">
        <v>14</v>
      </c>
      <c r="B308" s="37" t="s">
        <v>53</v>
      </c>
      <c r="C308" s="31"/>
      <c r="D308" s="39"/>
      <c r="E308" s="63"/>
      <c r="F308" s="63"/>
    </row>
    <row r="309" spans="1:6" ht="25.5" outlineLevel="1" x14ac:dyDescent="0.25">
      <c r="A309" s="11" t="s">
        <v>103</v>
      </c>
      <c r="B309" s="28" t="s">
        <v>154</v>
      </c>
      <c r="C309" s="14" t="s">
        <v>109</v>
      </c>
      <c r="D309" s="53">
        <v>11.85</v>
      </c>
      <c r="E309" s="88"/>
      <c r="F309" s="92"/>
    </row>
    <row r="310" spans="1:6" ht="38.25" outlineLevel="1" x14ac:dyDescent="0.25">
      <c r="A310" s="11" t="s">
        <v>104</v>
      </c>
      <c r="B310" s="28" t="s">
        <v>155</v>
      </c>
      <c r="C310" s="14" t="s">
        <v>109</v>
      </c>
      <c r="D310" s="53">
        <v>11.48</v>
      </c>
      <c r="E310" s="88"/>
      <c r="F310" s="92"/>
    </row>
    <row r="311" spans="1:6" ht="25.5" outlineLevel="1" x14ac:dyDescent="0.25">
      <c r="A311" s="11" t="s">
        <v>105</v>
      </c>
      <c r="B311" s="28" t="s">
        <v>156</v>
      </c>
      <c r="C311" s="14" t="s">
        <v>109</v>
      </c>
      <c r="D311" s="53">
        <v>11.48</v>
      </c>
      <c r="E311" s="88"/>
      <c r="F311" s="92"/>
    </row>
    <row r="312" spans="1:6" ht="38.25" outlineLevel="1" x14ac:dyDescent="0.25">
      <c r="A312" s="11" t="s">
        <v>106</v>
      </c>
      <c r="B312" s="28" t="s">
        <v>157</v>
      </c>
      <c r="C312" s="14" t="s">
        <v>111</v>
      </c>
      <c r="D312" s="53">
        <v>3</v>
      </c>
      <c r="E312" s="88"/>
      <c r="F312" s="92"/>
    </row>
    <row r="313" spans="1:6" ht="25.5" outlineLevel="1" x14ac:dyDescent="0.25">
      <c r="A313" s="11" t="s">
        <v>215</v>
      </c>
      <c r="B313" s="28" t="s">
        <v>158</v>
      </c>
      <c r="C313" s="14" t="s">
        <v>111</v>
      </c>
      <c r="D313" s="53">
        <v>15</v>
      </c>
      <c r="E313" s="88"/>
      <c r="F313" s="92"/>
    </row>
    <row r="314" spans="1:6" x14ac:dyDescent="0.25">
      <c r="A314" s="48" t="s">
        <v>262</v>
      </c>
      <c r="B314" s="49" t="s">
        <v>217</v>
      </c>
      <c r="C314" s="69"/>
      <c r="D314" s="70"/>
      <c r="E314" s="43"/>
      <c r="F314" s="95"/>
    </row>
    <row r="315" spans="1:6" outlineLevel="1" x14ac:dyDescent="0.25">
      <c r="A315" s="2" t="s">
        <v>0</v>
      </c>
      <c r="B315" s="3" t="s">
        <v>1</v>
      </c>
      <c r="C315" s="3" t="s">
        <v>2</v>
      </c>
      <c r="D315" s="4" t="s">
        <v>3</v>
      </c>
      <c r="E315" s="4"/>
      <c r="F315" s="105"/>
    </row>
    <row r="316" spans="1:6" outlineLevel="1" x14ac:dyDescent="0.25">
      <c r="A316" s="16">
        <v>1</v>
      </c>
      <c r="B316" s="5" t="s">
        <v>6</v>
      </c>
      <c r="C316" s="5"/>
      <c r="D316" s="16"/>
      <c r="E316" s="5"/>
      <c r="F316" s="100"/>
    </row>
    <row r="317" spans="1:6" ht="38.25" outlineLevel="1" x14ac:dyDescent="0.25">
      <c r="A317" s="11" t="s">
        <v>58</v>
      </c>
      <c r="B317" s="6" t="s">
        <v>7</v>
      </c>
      <c r="C317" s="14" t="s">
        <v>220</v>
      </c>
      <c r="D317" s="34">
        <v>20</v>
      </c>
      <c r="E317" s="88"/>
      <c r="F317" s="99"/>
    </row>
    <row r="318" spans="1:6" outlineLevel="1" x14ac:dyDescent="0.25">
      <c r="A318" s="11" t="s">
        <v>59</v>
      </c>
      <c r="B318" s="6" t="s">
        <v>8</v>
      </c>
      <c r="C318" s="14" t="s">
        <v>115</v>
      </c>
      <c r="D318" s="34">
        <v>45</v>
      </c>
      <c r="E318" s="88"/>
      <c r="F318" s="99"/>
    </row>
    <row r="319" spans="1:6" outlineLevel="1" x14ac:dyDescent="0.25">
      <c r="A319" s="12">
        <v>2</v>
      </c>
      <c r="B319" s="5" t="s">
        <v>9</v>
      </c>
      <c r="C319" s="40"/>
      <c r="D319" s="16"/>
      <c r="E319" s="16"/>
      <c r="F319" s="98"/>
    </row>
    <row r="320" spans="1:6" outlineLevel="1" x14ac:dyDescent="0.25">
      <c r="A320" s="11" t="s">
        <v>60</v>
      </c>
      <c r="B320" s="27" t="s">
        <v>223</v>
      </c>
      <c r="C320" s="14" t="s">
        <v>111</v>
      </c>
      <c r="D320" s="34">
        <v>5</v>
      </c>
      <c r="E320" s="88"/>
      <c r="F320" s="99"/>
    </row>
    <row r="321" spans="1:6" ht="38.25" outlineLevel="1" x14ac:dyDescent="0.25">
      <c r="A321" s="11" t="s">
        <v>61</v>
      </c>
      <c r="B321" s="6" t="s">
        <v>221</v>
      </c>
      <c r="C321" s="14" t="s">
        <v>111</v>
      </c>
      <c r="D321" s="34">
        <v>5</v>
      </c>
      <c r="E321" s="88"/>
      <c r="F321" s="99"/>
    </row>
    <row r="322" spans="1:6" ht="25.5" outlineLevel="1" x14ac:dyDescent="0.25">
      <c r="A322" s="11" t="s">
        <v>62</v>
      </c>
      <c r="B322" s="6" t="s">
        <v>11</v>
      </c>
      <c r="C322" s="14" t="s">
        <v>111</v>
      </c>
      <c r="D322" s="34">
        <v>3</v>
      </c>
      <c r="E322" s="88"/>
      <c r="F322" s="99"/>
    </row>
    <row r="323" spans="1:6" ht="51" outlineLevel="1" x14ac:dyDescent="0.25">
      <c r="A323" s="11" t="s">
        <v>113</v>
      </c>
      <c r="B323" s="6" t="s">
        <v>222</v>
      </c>
      <c r="C323" s="14" t="s">
        <v>115</v>
      </c>
      <c r="D323" s="34">
        <f>(9.85+9.85+4.95+4.95+4.95)*4</f>
        <v>138.19999999999999</v>
      </c>
      <c r="E323" s="88"/>
      <c r="F323" s="99"/>
    </row>
    <row r="324" spans="1:6" ht="51" outlineLevel="1" x14ac:dyDescent="0.25">
      <c r="A324" s="29" t="s">
        <v>180</v>
      </c>
      <c r="B324" s="6" t="s">
        <v>218</v>
      </c>
      <c r="C324" s="14" t="s">
        <v>115</v>
      </c>
      <c r="D324" s="34">
        <f>(9.85+9.85+4.95+4.95+4.95)*4</f>
        <v>138.19999999999999</v>
      </c>
      <c r="E324" s="111"/>
      <c r="F324" s="104"/>
    </row>
    <row r="325" spans="1:6" ht="38.25" outlineLevel="1" x14ac:dyDescent="0.25">
      <c r="A325" s="11" t="s">
        <v>216</v>
      </c>
      <c r="B325" s="8" t="s">
        <v>219</v>
      </c>
      <c r="C325" s="14" t="s">
        <v>108</v>
      </c>
      <c r="D325" s="34">
        <v>2</v>
      </c>
      <c r="E325" s="88"/>
      <c r="F325" s="99"/>
    </row>
    <row r="326" spans="1:6" outlineLevel="1" x14ac:dyDescent="0.25">
      <c r="A326" s="11" t="s">
        <v>182</v>
      </c>
      <c r="B326" s="6" t="s">
        <v>160</v>
      </c>
      <c r="C326" s="14" t="s">
        <v>108</v>
      </c>
      <c r="D326" s="34">
        <v>3</v>
      </c>
      <c r="E326" s="111"/>
      <c r="F326" s="104"/>
    </row>
    <row r="327" spans="1:6" outlineLevel="1" x14ac:dyDescent="0.25">
      <c r="A327" s="11" t="s">
        <v>183</v>
      </c>
      <c r="B327" s="6" t="s">
        <v>161</v>
      </c>
      <c r="C327" s="14" t="s">
        <v>108</v>
      </c>
      <c r="D327" s="34">
        <v>3</v>
      </c>
      <c r="E327" s="88"/>
      <c r="F327" s="99"/>
    </row>
    <row r="328" spans="1:6" outlineLevel="1" x14ac:dyDescent="0.25">
      <c r="A328" s="20">
        <v>3</v>
      </c>
      <c r="B328" s="21" t="s">
        <v>19</v>
      </c>
      <c r="C328" s="41"/>
      <c r="D328" s="35"/>
      <c r="E328" s="16"/>
      <c r="F328" s="98"/>
    </row>
    <row r="329" spans="1:6" ht="38.25" outlineLevel="1" x14ac:dyDescent="0.25">
      <c r="A329" s="11" t="s">
        <v>64</v>
      </c>
      <c r="B329" s="6" t="s">
        <v>224</v>
      </c>
      <c r="C329" s="14" t="s">
        <v>115</v>
      </c>
      <c r="D329" s="34">
        <f>5.07+3.5+5.07+3.5+9.82+4.95+9.82+4.95</f>
        <v>46.680000000000007</v>
      </c>
      <c r="E329" s="116"/>
      <c r="F329" s="102"/>
    </row>
    <row r="330" spans="1:6" ht="25.5" outlineLevel="1" x14ac:dyDescent="0.25">
      <c r="A330" s="11"/>
      <c r="B330" s="6" t="s">
        <v>225</v>
      </c>
      <c r="C330" s="14" t="s">
        <v>115</v>
      </c>
      <c r="D330" s="34">
        <v>30</v>
      </c>
      <c r="E330" s="88"/>
      <c r="F330" s="99"/>
    </row>
    <row r="331" spans="1:6" ht="51" outlineLevel="1" x14ac:dyDescent="0.25">
      <c r="A331" s="11" t="s">
        <v>67</v>
      </c>
      <c r="B331" s="6" t="s">
        <v>292</v>
      </c>
      <c r="C331" s="14" t="s">
        <v>115</v>
      </c>
      <c r="D331" s="34">
        <f>+D329</f>
        <v>46.680000000000007</v>
      </c>
      <c r="E331" s="88"/>
      <c r="F331" s="99"/>
    </row>
    <row r="332" spans="1:6" ht="38.25" outlineLevel="1" x14ac:dyDescent="0.25">
      <c r="A332" s="11"/>
      <c r="B332" s="6" t="s">
        <v>228</v>
      </c>
      <c r="C332" s="14" t="s">
        <v>115</v>
      </c>
      <c r="D332" s="34">
        <f>2.3+6.92+6.92</f>
        <v>16.14</v>
      </c>
      <c r="E332" s="112"/>
      <c r="F332" s="101"/>
    </row>
    <row r="333" spans="1:6" ht="25.5" outlineLevel="1" x14ac:dyDescent="0.25">
      <c r="A333" s="11" t="s">
        <v>187</v>
      </c>
      <c r="B333" s="6" t="s">
        <v>164</v>
      </c>
      <c r="C333" s="14" t="s">
        <v>115</v>
      </c>
      <c r="D333" s="34">
        <v>82.1</v>
      </c>
      <c r="E333" s="88"/>
      <c r="F333" s="99"/>
    </row>
    <row r="334" spans="1:6" outlineLevel="1" x14ac:dyDescent="0.25">
      <c r="A334" s="30">
        <v>4</v>
      </c>
      <c r="B334" s="21" t="s">
        <v>22</v>
      </c>
      <c r="C334" s="31"/>
      <c r="D334" s="36"/>
      <c r="E334" s="16"/>
      <c r="F334" s="98"/>
    </row>
    <row r="335" spans="1:6" ht="51" outlineLevel="1" x14ac:dyDescent="0.25">
      <c r="A335" s="29" t="s">
        <v>68</v>
      </c>
      <c r="B335" s="6" t="s">
        <v>23</v>
      </c>
      <c r="C335" s="14" t="s">
        <v>108</v>
      </c>
      <c r="D335" s="38">
        <f>4+2</f>
        <v>6</v>
      </c>
      <c r="E335" s="88"/>
      <c r="F335" s="99"/>
    </row>
    <row r="336" spans="1:6" ht="51" outlineLevel="1" x14ac:dyDescent="0.25">
      <c r="A336" s="11" t="s">
        <v>69</v>
      </c>
      <c r="B336" s="6" t="s">
        <v>24</v>
      </c>
      <c r="C336" s="14" t="s">
        <v>108</v>
      </c>
      <c r="D336" s="34">
        <v>2</v>
      </c>
      <c r="E336" s="88"/>
      <c r="F336" s="99"/>
    </row>
    <row r="337" spans="1:6" ht="38.25" outlineLevel="1" x14ac:dyDescent="0.25">
      <c r="A337" s="29" t="s">
        <v>71</v>
      </c>
      <c r="B337" s="6" t="s">
        <v>26</v>
      </c>
      <c r="C337" s="14" t="s">
        <v>108</v>
      </c>
      <c r="D337" s="38">
        <v>1</v>
      </c>
      <c r="E337" s="88"/>
      <c r="F337" s="99"/>
    </row>
    <row r="338" spans="1:6" ht="51" outlineLevel="1" x14ac:dyDescent="0.25">
      <c r="A338" s="11" t="s">
        <v>72</v>
      </c>
      <c r="B338" s="6" t="s">
        <v>122</v>
      </c>
      <c r="C338" s="14" t="s">
        <v>108</v>
      </c>
      <c r="D338" s="38">
        <v>1</v>
      </c>
      <c r="E338" s="112"/>
      <c r="F338" s="101"/>
    </row>
    <row r="339" spans="1:6" ht="25.5" outlineLevel="1" x14ac:dyDescent="0.25">
      <c r="A339" s="11" t="s">
        <v>121</v>
      </c>
      <c r="B339" s="6" t="s">
        <v>229</v>
      </c>
      <c r="C339" s="14" t="s">
        <v>108</v>
      </c>
      <c r="D339" s="38">
        <v>1</v>
      </c>
      <c r="E339" s="88"/>
      <c r="F339" s="99"/>
    </row>
    <row r="340" spans="1:6" ht="25.5" outlineLevel="1" x14ac:dyDescent="0.25">
      <c r="A340" s="29" t="s">
        <v>192</v>
      </c>
      <c r="B340" s="8" t="s">
        <v>167</v>
      </c>
      <c r="C340" s="14" t="s">
        <v>108</v>
      </c>
      <c r="D340" s="38">
        <v>1</v>
      </c>
      <c r="E340" s="88"/>
      <c r="F340" s="99"/>
    </row>
    <row r="341" spans="1:6" ht="25.5" outlineLevel="1" x14ac:dyDescent="0.25">
      <c r="A341" s="11" t="s">
        <v>193</v>
      </c>
      <c r="B341" s="8" t="s">
        <v>168</v>
      </c>
      <c r="C341" s="14" t="s">
        <v>108</v>
      </c>
      <c r="D341" s="38">
        <v>1</v>
      </c>
      <c r="E341" s="88"/>
      <c r="F341" s="99"/>
    </row>
    <row r="342" spans="1:6" outlineLevel="1" x14ac:dyDescent="0.25">
      <c r="A342" s="30">
        <v>5</v>
      </c>
      <c r="B342" s="33" t="s">
        <v>31</v>
      </c>
      <c r="C342" s="31"/>
      <c r="D342" s="36"/>
      <c r="E342" s="16"/>
      <c r="F342" s="98"/>
    </row>
    <row r="343" spans="1:6" ht="51" outlineLevel="1" x14ac:dyDescent="0.25">
      <c r="A343" s="11" t="s">
        <v>73</v>
      </c>
      <c r="B343" s="6" t="s">
        <v>170</v>
      </c>
      <c r="C343" s="14" t="s">
        <v>115</v>
      </c>
      <c r="D343" s="34">
        <v>70</v>
      </c>
      <c r="E343" s="88"/>
      <c r="F343" s="99"/>
    </row>
    <row r="344" spans="1:6" outlineLevel="1" x14ac:dyDescent="0.25">
      <c r="A344" s="30">
        <v>6</v>
      </c>
      <c r="B344" s="21" t="s">
        <v>34</v>
      </c>
      <c r="C344" s="31"/>
      <c r="D344" s="36"/>
      <c r="E344" s="16"/>
      <c r="F344" s="98"/>
    </row>
    <row r="345" spans="1:6" ht="51" outlineLevel="1" x14ac:dyDescent="0.25">
      <c r="A345" s="11" t="s">
        <v>78</v>
      </c>
      <c r="B345" s="6" t="s">
        <v>35</v>
      </c>
      <c r="C345" s="14" t="s">
        <v>115</v>
      </c>
      <c r="D345" s="34">
        <v>70</v>
      </c>
      <c r="E345" s="88"/>
      <c r="F345" s="99"/>
    </row>
    <row r="346" spans="1:6" ht="51" outlineLevel="1" x14ac:dyDescent="0.25">
      <c r="A346" s="11" t="s">
        <v>79</v>
      </c>
      <c r="B346" s="6" t="s">
        <v>171</v>
      </c>
      <c r="C346" s="14" t="s">
        <v>115</v>
      </c>
      <c r="D346" s="34">
        <f>+D331</f>
        <v>46.680000000000007</v>
      </c>
      <c r="E346" s="112"/>
      <c r="F346" s="101"/>
    </row>
    <row r="347" spans="1:6" outlineLevel="1" x14ac:dyDescent="0.25">
      <c r="A347" s="30">
        <v>7</v>
      </c>
      <c r="B347" s="21" t="s">
        <v>36</v>
      </c>
      <c r="C347" s="31"/>
      <c r="D347" s="36"/>
      <c r="E347" s="16"/>
      <c r="F347" s="98"/>
    </row>
    <row r="348" spans="1:6" ht="38.25" outlineLevel="1" x14ac:dyDescent="0.25">
      <c r="A348" s="11" t="s">
        <v>80</v>
      </c>
      <c r="B348" s="6" t="s">
        <v>173</v>
      </c>
      <c r="C348" s="14" t="s">
        <v>111</v>
      </c>
      <c r="D348" s="38">
        <v>2</v>
      </c>
      <c r="E348" s="88"/>
      <c r="F348" s="99"/>
    </row>
    <row r="349" spans="1:6" outlineLevel="1" x14ac:dyDescent="0.25">
      <c r="A349" s="29" t="s">
        <v>81</v>
      </c>
      <c r="B349" s="6" t="s">
        <v>230</v>
      </c>
      <c r="C349" s="14" t="s">
        <v>111</v>
      </c>
      <c r="D349" s="38">
        <v>4</v>
      </c>
      <c r="E349" s="88"/>
      <c r="F349" s="99"/>
    </row>
    <row r="350" spans="1:6" outlineLevel="1" x14ac:dyDescent="0.25">
      <c r="A350" s="30">
        <v>8</v>
      </c>
      <c r="B350" s="21" t="s">
        <v>144</v>
      </c>
      <c r="C350" s="31"/>
      <c r="D350" s="39"/>
      <c r="E350" s="16"/>
      <c r="F350" s="98"/>
    </row>
    <row r="351" spans="1:6" ht="51" outlineLevel="1" x14ac:dyDescent="0.25">
      <c r="A351" s="11" t="s">
        <v>82</v>
      </c>
      <c r="B351" s="6" t="s">
        <v>226</v>
      </c>
      <c r="C351" s="14" t="s">
        <v>108</v>
      </c>
      <c r="D351" s="38">
        <v>2</v>
      </c>
      <c r="E351" s="88"/>
      <c r="F351" s="99"/>
    </row>
    <row r="352" spans="1:6" ht="51" outlineLevel="1" x14ac:dyDescent="0.25">
      <c r="A352" s="11" t="s">
        <v>197</v>
      </c>
      <c r="B352" s="6" t="s">
        <v>227</v>
      </c>
      <c r="C352" s="14" t="s">
        <v>108</v>
      </c>
      <c r="D352" s="38">
        <v>1</v>
      </c>
      <c r="E352" s="88"/>
      <c r="F352" s="99"/>
    </row>
    <row r="353" spans="1:6" outlineLevel="1" x14ac:dyDescent="0.25">
      <c r="A353" s="30">
        <v>9</v>
      </c>
      <c r="B353" s="21" t="s">
        <v>39</v>
      </c>
      <c r="C353" s="31"/>
      <c r="D353" s="39"/>
      <c r="E353" s="39"/>
      <c r="F353" s="103"/>
    </row>
    <row r="354" spans="1:6" ht="25.5" outlineLevel="1" x14ac:dyDescent="0.25">
      <c r="A354" s="11" t="s">
        <v>83</v>
      </c>
      <c r="B354" s="6" t="s">
        <v>268</v>
      </c>
      <c r="C354" s="14" t="s">
        <v>108</v>
      </c>
      <c r="D354" s="38">
        <v>4</v>
      </c>
      <c r="E354" s="88"/>
      <c r="F354" s="99"/>
    </row>
    <row r="355" spans="1:6" ht="25.5" outlineLevel="1" x14ac:dyDescent="0.25">
      <c r="A355" s="29" t="s">
        <v>84</v>
      </c>
      <c r="B355" s="6" t="s">
        <v>271</v>
      </c>
      <c r="C355" s="14" t="s">
        <v>108</v>
      </c>
      <c r="D355" s="38">
        <v>5</v>
      </c>
      <c r="E355" s="112"/>
      <c r="F355" s="101"/>
    </row>
    <row r="356" spans="1:6" ht="25.5" outlineLevel="1" x14ac:dyDescent="0.25">
      <c r="A356" s="11" t="s">
        <v>200</v>
      </c>
      <c r="B356" s="6" t="s">
        <v>272</v>
      </c>
      <c r="C356" s="14" t="s">
        <v>108</v>
      </c>
      <c r="D356" s="38">
        <v>2</v>
      </c>
      <c r="E356" s="88"/>
      <c r="F356" s="99"/>
    </row>
    <row r="357" spans="1:6" outlineLevel="1" x14ac:dyDescent="0.25">
      <c r="A357" s="12">
        <v>10</v>
      </c>
      <c r="B357" s="7" t="s">
        <v>42</v>
      </c>
      <c r="C357" s="40"/>
      <c r="D357" s="77"/>
      <c r="E357" s="64"/>
      <c r="F357" s="64"/>
    </row>
    <row r="358" spans="1:6" ht="51" outlineLevel="1" x14ac:dyDescent="0.25">
      <c r="A358" s="11" t="s">
        <v>85</v>
      </c>
      <c r="B358" s="26" t="s">
        <v>127</v>
      </c>
      <c r="C358" s="14" t="s">
        <v>111</v>
      </c>
      <c r="D358" s="53">
        <v>1</v>
      </c>
      <c r="E358" s="88"/>
      <c r="F358" s="92"/>
    </row>
    <row r="359" spans="1:6" ht="38.25" outlineLevel="1" x14ac:dyDescent="0.25">
      <c r="A359" s="11" t="s">
        <v>86</v>
      </c>
      <c r="B359" s="6" t="s">
        <v>45</v>
      </c>
      <c r="C359" s="14" t="s">
        <v>111</v>
      </c>
      <c r="D359" s="53">
        <v>4</v>
      </c>
      <c r="E359" s="88"/>
      <c r="F359" s="92"/>
    </row>
    <row r="360" spans="1:6" ht="38.25" outlineLevel="1" x14ac:dyDescent="0.25">
      <c r="A360" s="11" t="s">
        <v>87</v>
      </c>
      <c r="B360" s="6" t="s">
        <v>46</v>
      </c>
      <c r="C360" s="14" t="s">
        <v>111</v>
      </c>
      <c r="D360" s="53">
        <v>4</v>
      </c>
      <c r="E360" s="88"/>
      <c r="F360" s="92"/>
    </row>
    <row r="361" spans="1:6" ht="38.25" outlineLevel="1" x14ac:dyDescent="0.25">
      <c r="A361" s="11" t="s">
        <v>305</v>
      </c>
      <c r="B361" s="6" t="s">
        <v>153</v>
      </c>
      <c r="C361" s="14" t="s">
        <v>111</v>
      </c>
      <c r="D361" s="53">
        <v>4</v>
      </c>
      <c r="E361" s="88"/>
      <c r="F361" s="92"/>
    </row>
    <row r="362" spans="1:6" ht="38.25" outlineLevel="1" x14ac:dyDescent="0.25">
      <c r="A362" s="11" t="s">
        <v>306</v>
      </c>
      <c r="B362" s="6" t="s">
        <v>47</v>
      </c>
      <c r="C362" s="14" t="s">
        <v>109</v>
      </c>
      <c r="D362" s="53">
        <v>100</v>
      </c>
      <c r="E362" s="88"/>
      <c r="F362" s="92"/>
    </row>
    <row r="363" spans="1:6" ht="38.25" outlineLevel="1" x14ac:dyDescent="0.25">
      <c r="A363" s="11" t="s">
        <v>307</v>
      </c>
      <c r="B363" s="6" t="s">
        <v>48</v>
      </c>
      <c r="C363" s="14" t="s">
        <v>109</v>
      </c>
      <c r="D363" s="53">
        <v>100</v>
      </c>
      <c r="E363" s="88"/>
      <c r="F363" s="92"/>
    </row>
    <row r="364" spans="1:6" ht="38.25" outlineLevel="1" x14ac:dyDescent="0.25">
      <c r="A364" s="11" t="s">
        <v>308</v>
      </c>
      <c r="B364" s="6" t="s">
        <v>49</v>
      </c>
      <c r="C364" s="14" t="s">
        <v>109</v>
      </c>
      <c r="D364" s="53">
        <v>100</v>
      </c>
      <c r="E364" s="88"/>
      <c r="F364" s="92"/>
    </row>
    <row r="365" spans="1:6" ht="25.5" outlineLevel="1" x14ac:dyDescent="0.25">
      <c r="A365" s="11" t="s">
        <v>309</v>
      </c>
      <c r="B365" s="9" t="s">
        <v>130</v>
      </c>
      <c r="C365" s="14" t="s">
        <v>109</v>
      </c>
      <c r="D365" s="53">
        <v>80</v>
      </c>
      <c r="E365" s="88"/>
      <c r="F365" s="92"/>
    </row>
    <row r="366" spans="1:6" ht="25.5" outlineLevel="1" x14ac:dyDescent="0.25">
      <c r="A366" s="11" t="s">
        <v>310</v>
      </c>
      <c r="B366" s="6" t="s">
        <v>50</v>
      </c>
      <c r="C366" s="14" t="s">
        <v>111</v>
      </c>
      <c r="D366" s="53">
        <v>2</v>
      </c>
      <c r="E366" s="88"/>
      <c r="F366" s="92"/>
    </row>
    <row r="367" spans="1:6" x14ac:dyDescent="0.25">
      <c r="A367" s="48" t="s">
        <v>263</v>
      </c>
      <c r="B367" s="49" t="s">
        <v>256</v>
      </c>
      <c r="C367" s="69"/>
      <c r="D367" s="70"/>
      <c r="E367" s="43"/>
      <c r="F367" s="95"/>
    </row>
    <row r="368" spans="1:6" outlineLevel="1" x14ac:dyDescent="0.25">
      <c r="A368" s="5">
        <v>1</v>
      </c>
      <c r="B368" s="5" t="s">
        <v>6</v>
      </c>
      <c r="C368" s="5"/>
      <c r="D368" s="16"/>
      <c r="E368" s="5"/>
      <c r="F368" s="100"/>
    </row>
    <row r="369" spans="1:8" ht="38.25" outlineLevel="1" x14ac:dyDescent="0.25">
      <c r="A369" s="11" t="s">
        <v>58</v>
      </c>
      <c r="B369" s="6" t="s">
        <v>237</v>
      </c>
      <c r="C369" s="14" t="s">
        <v>107</v>
      </c>
      <c r="D369" s="34">
        <v>20</v>
      </c>
      <c r="E369" s="88"/>
      <c r="F369" s="99"/>
    </row>
    <row r="370" spans="1:8" outlineLevel="1" x14ac:dyDescent="0.25">
      <c r="A370" s="11" t="s">
        <v>59</v>
      </c>
      <c r="B370" s="6" t="s">
        <v>239</v>
      </c>
      <c r="C370" s="14" t="s">
        <v>107</v>
      </c>
      <c r="D370" s="34">
        <v>20</v>
      </c>
      <c r="E370" s="88"/>
      <c r="F370" s="99"/>
    </row>
    <row r="371" spans="1:8" outlineLevel="1" x14ac:dyDescent="0.25">
      <c r="A371" s="12">
        <v>2</v>
      </c>
      <c r="B371" s="5" t="s">
        <v>9</v>
      </c>
      <c r="C371" s="40"/>
      <c r="D371" s="16"/>
      <c r="E371" s="16"/>
      <c r="F371" s="98"/>
    </row>
    <row r="372" spans="1:8" outlineLevel="1" x14ac:dyDescent="0.25">
      <c r="A372" s="11" t="s">
        <v>60</v>
      </c>
      <c r="B372" s="27" t="s">
        <v>159</v>
      </c>
      <c r="C372" s="14" t="s">
        <v>108</v>
      </c>
      <c r="D372" s="34">
        <v>8</v>
      </c>
      <c r="E372" s="88"/>
      <c r="F372" s="99"/>
    </row>
    <row r="373" spans="1:8" ht="38.25" outlineLevel="1" x14ac:dyDescent="0.25">
      <c r="A373" s="11" t="s">
        <v>61</v>
      </c>
      <c r="B373" s="6" t="s">
        <v>221</v>
      </c>
      <c r="C373" s="14" t="s">
        <v>108</v>
      </c>
      <c r="D373" s="34">
        <v>10</v>
      </c>
      <c r="E373" s="88"/>
      <c r="F373" s="99"/>
    </row>
    <row r="374" spans="1:8" ht="51" outlineLevel="1" x14ac:dyDescent="0.25">
      <c r="A374" s="11" t="s">
        <v>62</v>
      </c>
      <c r="B374" s="6" t="s">
        <v>233</v>
      </c>
      <c r="C374" s="14" t="s">
        <v>107</v>
      </c>
      <c r="D374" s="118">
        <f>+(5.12*1.73)+(2.86*3.42)+(0.15*2)</f>
        <v>18.938800000000001</v>
      </c>
      <c r="E374" s="88"/>
      <c r="F374" s="99"/>
    </row>
    <row r="375" spans="1:8" ht="51" outlineLevel="1" x14ac:dyDescent="0.25">
      <c r="A375" s="11" t="s">
        <v>113</v>
      </c>
      <c r="B375" s="6" t="s">
        <v>234</v>
      </c>
      <c r="C375" s="14" t="s">
        <v>107</v>
      </c>
      <c r="D375" s="118">
        <f>+(1.89+5.12+1.73+5.12+2.86+3.1+2.86+3.42)*2.5</f>
        <v>65.25</v>
      </c>
      <c r="E375" s="112"/>
      <c r="F375" s="101"/>
    </row>
    <row r="376" spans="1:8" ht="38.25" outlineLevel="1" x14ac:dyDescent="0.25">
      <c r="A376" s="11" t="s">
        <v>63</v>
      </c>
      <c r="B376" s="8" t="s">
        <v>232</v>
      </c>
      <c r="C376" s="14" t="s">
        <v>111</v>
      </c>
      <c r="D376" s="34">
        <v>2</v>
      </c>
      <c r="E376" s="88"/>
      <c r="F376" s="99"/>
    </row>
    <row r="377" spans="1:8" outlineLevel="1" x14ac:dyDescent="0.25">
      <c r="A377" s="11" t="s">
        <v>180</v>
      </c>
      <c r="B377" s="6" t="s">
        <v>160</v>
      </c>
      <c r="C377" s="14" t="s">
        <v>111</v>
      </c>
      <c r="D377" s="34">
        <v>2</v>
      </c>
      <c r="E377" s="88"/>
      <c r="F377" s="99"/>
    </row>
    <row r="378" spans="1:8" outlineLevel="1" x14ac:dyDescent="0.25">
      <c r="A378" s="11" t="s">
        <v>181</v>
      </c>
      <c r="B378" s="6" t="s">
        <v>161</v>
      </c>
      <c r="C378" s="14" t="s">
        <v>111</v>
      </c>
      <c r="D378" s="34">
        <v>6</v>
      </c>
      <c r="E378" s="88"/>
      <c r="F378" s="99"/>
    </row>
    <row r="379" spans="1:8" outlineLevel="1" x14ac:dyDescent="0.25">
      <c r="A379" s="20">
        <v>3</v>
      </c>
      <c r="B379" s="21" t="s">
        <v>19</v>
      </c>
      <c r="C379" s="41"/>
      <c r="D379" s="35"/>
      <c r="E379" s="16"/>
      <c r="F379" s="98"/>
    </row>
    <row r="380" spans="1:8" ht="25.5" outlineLevel="1" x14ac:dyDescent="0.25">
      <c r="A380" s="11" t="s">
        <v>64</v>
      </c>
      <c r="B380" s="6" t="s">
        <v>20</v>
      </c>
      <c r="C380" s="14" t="s">
        <v>107</v>
      </c>
      <c r="D380" s="34">
        <f>+D375</f>
        <v>65.25</v>
      </c>
      <c r="E380" s="88"/>
      <c r="F380" s="99"/>
      <c r="H380" s="117"/>
    </row>
    <row r="381" spans="1:8" ht="38.25" outlineLevel="1" x14ac:dyDescent="0.25">
      <c r="A381" s="11" t="s">
        <v>65</v>
      </c>
      <c r="B381" s="6" t="s">
        <v>238</v>
      </c>
      <c r="C381" s="14" t="s">
        <v>115</v>
      </c>
      <c r="D381" s="118">
        <f>+D374</f>
        <v>18.938800000000001</v>
      </c>
      <c r="E381" s="88"/>
      <c r="F381" s="99"/>
      <c r="H381" s="117"/>
    </row>
    <row r="382" spans="1:8" ht="25.5" outlineLevel="1" x14ac:dyDescent="0.25">
      <c r="A382" s="11" t="s">
        <v>184</v>
      </c>
      <c r="B382" s="6" t="s">
        <v>118</v>
      </c>
      <c r="C382" s="14" t="s">
        <v>108</v>
      </c>
      <c r="D382" s="34">
        <v>4</v>
      </c>
      <c r="E382" s="88"/>
      <c r="F382" s="99"/>
    </row>
    <row r="383" spans="1:8" ht="25.5" outlineLevel="1" x14ac:dyDescent="0.25">
      <c r="A383" s="11" t="s">
        <v>66</v>
      </c>
      <c r="B383" s="6" t="s">
        <v>119</v>
      </c>
      <c r="C383" s="14" t="s">
        <v>108</v>
      </c>
      <c r="D383" s="34">
        <v>2</v>
      </c>
      <c r="E383" s="88"/>
      <c r="F383" s="99"/>
    </row>
    <row r="384" spans="1:8" ht="51" outlineLevel="1" x14ac:dyDescent="0.25">
      <c r="A384" s="11" t="s">
        <v>67</v>
      </c>
      <c r="B384" s="6" t="s">
        <v>293</v>
      </c>
      <c r="C384" s="14" t="s">
        <v>107</v>
      </c>
      <c r="D384" s="34">
        <f>+D380</f>
        <v>65.25</v>
      </c>
      <c r="E384" s="88"/>
      <c r="F384" s="99"/>
      <c r="H384" s="1" t="s">
        <v>216</v>
      </c>
    </row>
    <row r="385" spans="1:6" ht="51" outlineLevel="1" x14ac:dyDescent="0.25">
      <c r="A385" s="11" t="s">
        <v>185</v>
      </c>
      <c r="B385" s="6" t="s">
        <v>294</v>
      </c>
      <c r="C385" s="14" t="s">
        <v>107</v>
      </c>
      <c r="D385" s="118">
        <f>+D375</f>
        <v>65.25</v>
      </c>
      <c r="E385" s="88"/>
      <c r="F385" s="99"/>
    </row>
    <row r="386" spans="1:6" ht="38.25" outlineLevel="1" x14ac:dyDescent="0.25">
      <c r="A386" s="11" t="s">
        <v>186</v>
      </c>
      <c r="B386" s="8" t="s">
        <v>242</v>
      </c>
      <c r="C386" s="14" t="s">
        <v>110</v>
      </c>
      <c r="D386" s="34" t="s">
        <v>302</v>
      </c>
      <c r="E386" s="88"/>
      <c r="F386" s="99"/>
    </row>
    <row r="387" spans="1:6" outlineLevel="1" x14ac:dyDescent="0.25">
      <c r="A387" s="30">
        <v>4</v>
      </c>
      <c r="B387" s="21" t="s">
        <v>22</v>
      </c>
      <c r="C387" s="31"/>
      <c r="D387" s="36"/>
      <c r="E387" s="16"/>
      <c r="F387" s="98"/>
    </row>
    <row r="388" spans="1:6" ht="51" outlineLevel="1" x14ac:dyDescent="0.25">
      <c r="A388" s="29" t="s">
        <v>68</v>
      </c>
      <c r="B388" s="6" t="s">
        <v>243</v>
      </c>
      <c r="C388" s="14" t="s">
        <v>108</v>
      </c>
      <c r="D388" s="53">
        <v>4</v>
      </c>
      <c r="E388" s="88"/>
      <c r="F388" s="99"/>
    </row>
    <row r="389" spans="1:6" ht="51" outlineLevel="1" x14ac:dyDescent="0.25">
      <c r="A389" s="11" t="s">
        <v>69</v>
      </c>
      <c r="B389" s="6" t="s">
        <v>24</v>
      </c>
      <c r="C389" s="14" t="s">
        <v>108</v>
      </c>
      <c r="D389" s="50">
        <v>2</v>
      </c>
      <c r="E389" s="88"/>
      <c r="F389" s="99"/>
    </row>
    <row r="390" spans="1:6" ht="38.25" outlineLevel="1" x14ac:dyDescent="0.25">
      <c r="A390" s="11" t="s">
        <v>70</v>
      </c>
      <c r="B390" s="6" t="s">
        <v>240</v>
      </c>
      <c r="C390" s="14" t="s">
        <v>108</v>
      </c>
      <c r="D390" s="50">
        <v>2</v>
      </c>
      <c r="E390" s="88"/>
      <c r="F390" s="99"/>
    </row>
    <row r="391" spans="1:6" ht="38.25" outlineLevel="1" x14ac:dyDescent="0.25">
      <c r="A391" s="11" t="s">
        <v>71</v>
      </c>
      <c r="B391" s="8" t="s">
        <v>241</v>
      </c>
      <c r="C391" s="14" t="s">
        <v>108</v>
      </c>
      <c r="D391" s="50">
        <v>4</v>
      </c>
      <c r="E391" s="88"/>
      <c r="F391" s="99"/>
    </row>
    <row r="392" spans="1:6" ht="63.75" outlineLevel="1" x14ac:dyDescent="0.25">
      <c r="A392" s="29" t="s">
        <v>72</v>
      </c>
      <c r="B392" s="6" t="s">
        <v>236</v>
      </c>
      <c r="C392" s="14" t="s">
        <v>108</v>
      </c>
      <c r="D392" s="50">
        <v>4</v>
      </c>
      <c r="E392" s="88"/>
      <c r="F392" s="99"/>
    </row>
    <row r="393" spans="1:6" ht="51" outlineLevel="1" x14ac:dyDescent="0.25">
      <c r="A393" s="11" t="s">
        <v>121</v>
      </c>
      <c r="B393" s="6" t="s">
        <v>235</v>
      </c>
      <c r="C393" s="14" t="s">
        <v>108</v>
      </c>
      <c r="D393" s="50">
        <v>2</v>
      </c>
      <c r="E393" s="88"/>
      <c r="F393" s="99"/>
    </row>
    <row r="394" spans="1:6" outlineLevel="1" x14ac:dyDescent="0.25">
      <c r="A394" s="30">
        <v>5</v>
      </c>
      <c r="B394" s="33" t="s">
        <v>31</v>
      </c>
      <c r="C394" s="31"/>
      <c r="D394" s="65"/>
      <c r="E394" s="16"/>
      <c r="F394" s="98"/>
    </row>
    <row r="395" spans="1:6" ht="51" outlineLevel="1" x14ac:dyDescent="0.25">
      <c r="A395" s="11" t="s">
        <v>73</v>
      </c>
      <c r="B395" s="6" t="s">
        <v>170</v>
      </c>
      <c r="C395" s="14" t="s">
        <v>107</v>
      </c>
      <c r="D395" s="119">
        <f>+D381</f>
        <v>18.938800000000001</v>
      </c>
      <c r="E395" s="88"/>
      <c r="F395" s="99"/>
    </row>
    <row r="396" spans="1:6" outlineLevel="1" x14ac:dyDescent="0.25">
      <c r="A396" s="30">
        <v>6</v>
      </c>
      <c r="B396" s="21" t="s">
        <v>34</v>
      </c>
      <c r="C396" s="31"/>
      <c r="D396" s="65"/>
      <c r="E396" s="16"/>
      <c r="F396" s="98"/>
    </row>
    <row r="397" spans="1:6" ht="51" outlineLevel="1" x14ac:dyDescent="0.25">
      <c r="A397" s="11" t="s">
        <v>78</v>
      </c>
      <c r="B397" s="6" t="s">
        <v>35</v>
      </c>
      <c r="C397" s="14" t="s">
        <v>107</v>
      </c>
      <c r="D397" s="119">
        <f>+D395</f>
        <v>18.938800000000001</v>
      </c>
      <c r="E397" s="88"/>
      <c r="F397" s="99"/>
    </row>
    <row r="398" spans="1:6" ht="51" outlineLevel="1" x14ac:dyDescent="0.25">
      <c r="A398" s="11" t="s">
        <v>79</v>
      </c>
      <c r="B398" s="6" t="s">
        <v>171</v>
      </c>
      <c r="C398" s="14" t="s">
        <v>107</v>
      </c>
      <c r="D398" s="118">
        <f>+(1.89+5.12+1.73+5.12+2.86+3.1+2.86+3.42)*1</f>
        <v>26.1</v>
      </c>
      <c r="E398" s="88"/>
      <c r="F398" s="99"/>
    </row>
    <row r="399" spans="1:6" outlineLevel="1" x14ac:dyDescent="0.25">
      <c r="A399" s="30">
        <v>4</v>
      </c>
      <c r="B399" s="21" t="s">
        <v>36</v>
      </c>
      <c r="C399" s="31"/>
      <c r="D399" s="65"/>
      <c r="E399" s="16"/>
      <c r="F399" s="98"/>
    </row>
    <row r="400" spans="1:6" ht="38.25" outlineLevel="1" x14ac:dyDescent="0.25">
      <c r="A400" s="11" t="s">
        <v>80</v>
      </c>
      <c r="B400" s="6" t="s">
        <v>303</v>
      </c>
      <c r="C400" s="14" t="s">
        <v>108</v>
      </c>
      <c r="D400" s="53">
        <v>2</v>
      </c>
      <c r="E400" s="88"/>
      <c r="F400" s="99"/>
    </row>
    <row r="401" spans="1:6" outlineLevel="1" x14ac:dyDescent="0.25">
      <c r="A401" s="29" t="s">
        <v>81</v>
      </c>
      <c r="B401" s="6" t="s">
        <v>244</v>
      </c>
      <c r="C401" s="14" t="s">
        <v>108</v>
      </c>
      <c r="D401" s="53">
        <v>4</v>
      </c>
      <c r="E401" s="88"/>
      <c r="F401" s="99"/>
    </row>
    <row r="402" spans="1:6" outlineLevel="1" x14ac:dyDescent="0.25">
      <c r="A402" s="30">
        <v>8</v>
      </c>
      <c r="B402" s="21" t="s">
        <v>39</v>
      </c>
      <c r="C402" s="31"/>
      <c r="D402" s="66"/>
      <c r="E402" s="16"/>
      <c r="F402" s="98"/>
    </row>
    <row r="403" spans="1:6" ht="25.5" outlineLevel="1" x14ac:dyDescent="0.25">
      <c r="A403" s="11" t="s">
        <v>82</v>
      </c>
      <c r="B403" s="6" t="s">
        <v>268</v>
      </c>
      <c r="C403" s="14" t="s">
        <v>108</v>
      </c>
      <c r="D403" s="53">
        <v>4</v>
      </c>
      <c r="E403" s="88"/>
      <c r="F403" s="99"/>
    </row>
    <row r="404" spans="1:6" ht="37.5" customHeight="1" outlineLevel="1" x14ac:dyDescent="0.25">
      <c r="A404" s="29" t="s">
        <v>197</v>
      </c>
      <c r="B404" s="6" t="s">
        <v>271</v>
      </c>
      <c r="C404" s="14" t="s">
        <v>108</v>
      </c>
      <c r="D404" s="53">
        <v>4</v>
      </c>
      <c r="E404" s="88"/>
      <c r="F404" s="99"/>
    </row>
    <row r="405" spans="1:6" ht="33.75" customHeight="1" outlineLevel="1" x14ac:dyDescent="0.25">
      <c r="A405" s="11" t="s">
        <v>198</v>
      </c>
      <c r="B405" s="8" t="s">
        <v>274</v>
      </c>
      <c r="C405" s="14" t="s">
        <v>108</v>
      </c>
      <c r="D405" s="53">
        <v>2</v>
      </c>
      <c r="E405" s="88"/>
      <c r="F405" s="99"/>
    </row>
    <row r="406" spans="1:6" outlineLevel="1" x14ac:dyDescent="0.25">
      <c r="A406" s="30">
        <v>9</v>
      </c>
      <c r="B406" s="21" t="s">
        <v>40</v>
      </c>
      <c r="C406" s="31"/>
      <c r="D406" s="66"/>
      <c r="E406" s="16"/>
      <c r="F406" s="98"/>
    </row>
    <row r="407" spans="1:6" ht="76.5" outlineLevel="1" x14ac:dyDescent="0.25">
      <c r="A407" s="11" t="s">
        <v>83</v>
      </c>
      <c r="B407" s="6" t="s">
        <v>287</v>
      </c>
      <c r="C407" s="14" t="s">
        <v>110</v>
      </c>
      <c r="D407" s="53">
        <v>30</v>
      </c>
      <c r="E407" s="88"/>
      <c r="F407" s="99"/>
    </row>
    <row r="408" spans="1:6" ht="76.5" outlineLevel="1" x14ac:dyDescent="0.25">
      <c r="A408" s="11" t="s">
        <v>84</v>
      </c>
      <c r="B408" s="6" t="s">
        <v>284</v>
      </c>
      <c r="C408" s="14" t="s">
        <v>110</v>
      </c>
      <c r="D408" s="53">
        <v>30</v>
      </c>
      <c r="E408" s="88"/>
      <c r="F408" s="99"/>
    </row>
    <row r="409" spans="1:6" ht="76.5" outlineLevel="1" x14ac:dyDescent="0.25">
      <c r="A409" s="11" t="s">
        <v>200</v>
      </c>
      <c r="B409" s="6" t="s">
        <v>245</v>
      </c>
      <c r="C409" s="14" t="s">
        <v>110</v>
      </c>
      <c r="D409" s="53">
        <v>30</v>
      </c>
      <c r="E409" s="88"/>
      <c r="F409" s="99"/>
    </row>
    <row r="410" spans="1:6" ht="63.75" outlineLevel="1" x14ac:dyDescent="0.25">
      <c r="A410" s="11" t="s">
        <v>201</v>
      </c>
      <c r="B410" s="6" t="s">
        <v>304</v>
      </c>
      <c r="C410" s="14" t="s">
        <v>108</v>
      </c>
      <c r="D410" s="53">
        <v>4</v>
      </c>
      <c r="E410" s="88"/>
      <c r="F410" s="99"/>
    </row>
    <row r="411" spans="1:6" outlineLevel="1" x14ac:dyDescent="0.25">
      <c r="A411" s="12">
        <v>10</v>
      </c>
      <c r="B411" s="7" t="s">
        <v>42</v>
      </c>
      <c r="C411" s="40"/>
      <c r="D411" s="67"/>
      <c r="E411" s="67"/>
      <c r="F411" s="106"/>
    </row>
    <row r="412" spans="1:6" ht="51" outlineLevel="1" x14ac:dyDescent="0.25">
      <c r="A412" s="11" t="s">
        <v>85</v>
      </c>
      <c r="B412" s="26" t="s">
        <v>246</v>
      </c>
      <c r="C412" s="14" t="s">
        <v>111</v>
      </c>
      <c r="D412" s="53">
        <v>1</v>
      </c>
      <c r="E412" s="88"/>
      <c r="F412" s="99"/>
    </row>
    <row r="413" spans="1:6" ht="25.5" outlineLevel="1" x14ac:dyDescent="0.25">
      <c r="A413" s="11" t="s">
        <v>86</v>
      </c>
      <c r="B413" s="26" t="s">
        <v>128</v>
      </c>
      <c r="C413" s="14" t="s">
        <v>111</v>
      </c>
      <c r="D413" s="53">
        <v>1</v>
      </c>
      <c r="E413" s="88"/>
      <c r="F413" s="99"/>
    </row>
    <row r="414" spans="1:6" ht="38.25" outlineLevel="1" x14ac:dyDescent="0.25">
      <c r="A414" s="11" t="s">
        <v>87</v>
      </c>
      <c r="B414" s="6" t="s">
        <v>45</v>
      </c>
      <c r="C414" s="14" t="s">
        <v>111</v>
      </c>
      <c r="D414" s="53">
        <v>4</v>
      </c>
      <c r="E414" s="88"/>
      <c r="F414" s="99"/>
    </row>
    <row r="415" spans="1:6" ht="38.25" outlineLevel="1" x14ac:dyDescent="0.25">
      <c r="A415" s="11" t="s">
        <v>305</v>
      </c>
      <c r="B415" s="6" t="s">
        <v>46</v>
      </c>
      <c r="C415" s="14" t="s">
        <v>111</v>
      </c>
      <c r="D415" s="53">
        <v>4</v>
      </c>
      <c r="E415" s="88"/>
      <c r="F415" s="99"/>
    </row>
    <row r="416" spans="1:6" ht="38.25" outlineLevel="1" x14ac:dyDescent="0.25">
      <c r="A416" s="11" t="s">
        <v>306</v>
      </c>
      <c r="B416" s="6" t="s">
        <v>47</v>
      </c>
      <c r="C416" s="14" t="s">
        <v>109</v>
      </c>
      <c r="D416" s="53">
        <v>50</v>
      </c>
      <c r="E416" s="88"/>
      <c r="F416" s="99"/>
    </row>
    <row r="417" spans="1:6" ht="38.25" outlineLevel="1" x14ac:dyDescent="0.25">
      <c r="A417" s="11" t="s">
        <v>307</v>
      </c>
      <c r="B417" s="6" t="s">
        <v>48</v>
      </c>
      <c r="C417" s="14" t="s">
        <v>109</v>
      </c>
      <c r="D417" s="53">
        <v>50</v>
      </c>
      <c r="E417" s="88"/>
      <c r="F417" s="99"/>
    </row>
    <row r="418" spans="1:6" ht="38.25" outlineLevel="1" x14ac:dyDescent="0.25">
      <c r="A418" s="11" t="s">
        <v>308</v>
      </c>
      <c r="B418" s="6" t="s">
        <v>49</v>
      </c>
      <c r="C418" s="14" t="s">
        <v>109</v>
      </c>
      <c r="D418" s="53">
        <v>50</v>
      </c>
      <c r="E418" s="88"/>
      <c r="F418" s="99"/>
    </row>
    <row r="419" spans="1:6" ht="25.5" outlineLevel="1" x14ac:dyDescent="0.25">
      <c r="A419" s="11" t="s">
        <v>309</v>
      </c>
      <c r="B419" s="9" t="s">
        <v>130</v>
      </c>
      <c r="C419" s="14" t="s">
        <v>109</v>
      </c>
      <c r="D419" s="53">
        <v>50</v>
      </c>
      <c r="E419" s="88"/>
      <c r="F419" s="99"/>
    </row>
    <row r="420" spans="1:6" outlineLevel="1" x14ac:dyDescent="0.25">
      <c r="A420" s="30">
        <v>11</v>
      </c>
      <c r="B420" s="21" t="s">
        <v>51</v>
      </c>
      <c r="C420" s="31"/>
      <c r="D420" s="66"/>
      <c r="E420" s="67"/>
      <c r="F420" s="106"/>
    </row>
    <row r="421" spans="1:6" ht="25.5" outlineLevel="1" x14ac:dyDescent="0.25">
      <c r="A421" s="11" t="s">
        <v>88</v>
      </c>
      <c r="B421" s="6" t="s">
        <v>139</v>
      </c>
      <c r="C421" s="14" t="s">
        <v>109</v>
      </c>
      <c r="D421" s="53">
        <v>50</v>
      </c>
      <c r="E421" s="88"/>
      <c r="F421" s="99"/>
    </row>
    <row r="422" spans="1:6" outlineLevel="1" x14ac:dyDescent="0.25">
      <c r="A422" s="30">
        <v>12</v>
      </c>
      <c r="B422" s="37" t="s">
        <v>53</v>
      </c>
      <c r="C422" s="31"/>
      <c r="D422" s="66"/>
      <c r="E422" s="67"/>
      <c r="F422" s="106"/>
    </row>
    <row r="423" spans="1:6" ht="25.5" outlineLevel="1" x14ac:dyDescent="0.25">
      <c r="A423" s="11" t="s">
        <v>311</v>
      </c>
      <c r="B423" s="6" t="s">
        <v>231</v>
      </c>
      <c r="C423" s="14" t="s">
        <v>111</v>
      </c>
      <c r="D423" s="53">
        <v>8</v>
      </c>
      <c r="E423" s="88"/>
      <c r="F423" s="99"/>
    </row>
    <row r="424" spans="1:6" x14ac:dyDescent="0.25">
      <c r="A424" s="81"/>
      <c r="B424" s="89" t="s">
        <v>257</v>
      </c>
      <c r="C424" s="61"/>
      <c r="D424" s="90"/>
      <c r="E424" s="42"/>
      <c r="F424" s="99">
        <f>+SUM(F7:F423)</f>
        <v>0</v>
      </c>
    </row>
    <row r="425" spans="1:6" x14ac:dyDescent="0.25">
      <c r="A425" s="81"/>
      <c r="B425" s="28"/>
      <c r="C425" s="91"/>
      <c r="D425" s="86" t="s">
        <v>258</v>
      </c>
      <c r="E425" s="42"/>
      <c r="F425" s="99">
        <f>+ROUND((F424*E425),0)</f>
        <v>0</v>
      </c>
    </row>
    <row r="426" spans="1:6" x14ac:dyDescent="0.25">
      <c r="A426" s="81"/>
      <c r="B426" s="28"/>
      <c r="C426" s="91"/>
      <c r="D426" s="86" t="s">
        <v>259</v>
      </c>
      <c r="E426" s="42"/>
      <c r="F426" s="99">
        <f>+ROUND((F424*E426),0)</f>
        <v>0</v>
      </c>
    </row>
    <row r="427" spans="1:6" x14ac:dyDescent="0.25">
      <c r="A427" s="81"/>
      <c r="B427" s="28"/>
      <c r="C427" s="91"/>
      <c r="D427" s="120" t="s">
        <v>260</v>
      </c>
      <c r="E427" s="120"/>
      <c r="F427" s="99">
        <f>+F426+F425+F425</f>
        <v>0</v>
      </c>
    </row>
    <row r="428" spans="1:6" x14ac:dyDescent="0.25">
      <c r="A428" s="82"/>
      <c r="B428" s="83"/>
      <c r="C428" s="84"/>
      <c r="D428" s="120" t="s">
        <v>261</v>
      </c>
      <c r="E428" s="120"/>
      <c r="F428" s="99">
        <f>+F427+F424</f>
        <v>0</v>
      </c>
    </row>
    <row r="429" spans="1:6" x14ac:dyDescent="0.25">
      <c r="A429" s="82"/>
      <c r="B429" s="83"/>
      <c r="C429" s="84"/>
      <c r="D429" s="87"/>
      <c r="E429" s="87"/>
    </row>
    <row r="430" spans="1:6" x14ac:dyDescent="0.25">
      <c r="A430" s="82"/>
      <c r="B430" s="83"/>
      <c r="C430" s="84"/>
      <c r="D430" s="85"/>
    </row>
  </sheetData>
  <mergeCells count="5">
    <mergeCell ref="D427:E427"/>
    <mergeCell ref="D428:E428"/>
    <mergeCell ref="B1:F1"/>
    <mergeCell ref="A2:F2"/>
    <mergeCell ref="A3:F3"/>
  </mergeCells>
  <phoneticPr fontId="9" type="noConversion"/>
  <pageMargins left="0.25" right="0.25" top="0.75" bottom="0.75" header="0.3" footer="0.3"/>
  <pageSetup scale="10" orientation="landscape" r:id="rId1"/>
  <headerFooter>
    <oddFooter>&amp;L&amp;"Corbel,Normal"Pág. &amp;P de &amp;N&amp;R&amp;"Corbel,Normal"SGI</oddFooter>
  </headerFooter>
  <rowBreaks count="1" manualBreakCount="1">
    <brk id="285"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OFICIAL</vt:lpstr>
      <vt:lpstr>OFICIAL!Área_de_impresión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Fredyy Alberto Betancourt Uribe</dc:creator>
  <cp:keywords>Cuadro;Comparativo;Cotización</cp:keywords>
  <dc:description/>
  <cp:lastModifiedBy>cuenta4 office365</cp:lastModifiedBy>
  <cp:revision/>
  <dcterms:created xsi:type="dcterms:W3CDTF">2013-06-25T01:29:29Z</dcterms:created>
  <dcterms:modified xsi:type="dcterms:W3CDTF">2025-08-12T20:48:15Z</dcterms:modified>
  <cp:category/>
  <cp:contentStatus/>
</cp:coreProperties>
</file>