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ESCRITORIO\CATERING 2018-2020\"/>
    </mc:Choice>
  </mc:AlternateContent>
  <bookViews>
    <workbookView xWindow="0" yWindow="0" windowWidth="7470" windowHeight="4815" activeTab="1"/>
  </bookViews>
  <sheets>
    <sheet name="CATEGORIA A" sheetId="2" r:id="rId1"/>
    <sheet name="CATEGORÍA AA" sheetId="3" r:id="rId2"/>
    <sheet name="CATEGORIA AAA" sheetId="4" r:id="rId3"/>
    <sheet name="Hoja3" sheetId="5" r:id="rId4"/>
    <sheet name="2017 - 2018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2" i="3" l="1"/>
  <c r="B49" i="4"/>
  <c r="D47" i="4"/>
  <c r="D59" i="3"/>
  <c r="C59" i="3"/>
  <c r="B49" i="2"/>
  <c r="D47" i="2"/>
  <c r="C47" i="2"/>
  <c r="C47" i="4" l="1"/>
  <c r="C27" i="4"/>
</calcChain>
</file>

<file path=xl/sharedStrings.xml><?xml version="1.0" encoding="utf-8"?>
<sst xmlns="http://schemas.openxmlformats.org/spreadsheetml/2006/main" count="339" uniqueCount="108">
  <si>
    <t>BEBIDA CALIENTE 8 ONZ.</t>
  </si>
  <si>
    <t>BEBIDA FRIA JUGO 8 ONZ.</t>
  </si>
  <si>
    <t>PROTEINA  150 GRS.</t>
  </si>
  <si>
    <t>ACOMPAÑANTES ( PAN, MANTEQUILLA) 60 GRS.</t>
  </si>
  <si>
    <t>BEBIDA FRIA JUGO  8 ONZ.</t>
  </si>
  <si>
    <t>PORCION FRUTA 150 GRS.</t>
  </si>
  <si>
    <t>PROTEINA 150 GRS.</t>
  </si>
  <si>
    <t>PROTEINA 100 GRS (en cocido)</t>
  </si>
  <si>
    <t>ENERGETICO 90 GRS.</t>
  </si>
  <si>
    <t>ARROZ  150 GRS.</t>
  </si>
  <si>
    <t>ENSALADA FRESCA 80 GRS.</t>
  </si>
  <si>
    <t>ACOMPAÑANTE ( pan, arepa)  30 GRS.</t>
  </si>
  <si>
    <t>POSTRE  60 GRS.</t>
  </si>
  <si>
    <t>ENTRADA  80 GRS.</t>
  </si>
  <si>
    <t>PROTEINA 120 GRS (en cocido)</t>
  </si>
  <si>
    <t>ENERGETICO 120 GRS.</t>
  </si>
  <si>
    <t>ENSALADA FRESCA  80 GRS.</t>
  </si>
  <si>
    <t>BEBIDA  8 ONZ</t>
  </si>
  <si>
    <t>ENERGETICO   100 GRS.</t>
  </si>
  <si>
    <t>ENSALADA FRESCA O COCIDA  80 GRS.</t>
  </si>
  <si>
    <t>BEBIDA  8 ONZ.</t>
  </si>
  <si>
    <t>COMPOSICIÓN NUTRICIONAL</t>
  </si>
  <si>
    <t>No se define. El proveedore podrá presentar opciones de acuerdo al precio techo</t>
  </si>
  <si>
    <t>DESAYUNO  CATEGORÍA A</t>
  </si>
  <si>
    <t xml:space="preserve"> REFRIGERIO AM - REFRIGERIO PM CATEGORÍA A</t>
  </si>
  <si>
    <t>PRECIO TECHO PARA SERVICIO TIPO BUFFET
Antes de IVA</t>
  </si>
  <si>
    <t>DESAYUNO  CATEGORÍA AA</t>
  </si>
  <si>
    <t xml:space="preserve"> REFRIGERIO AM - REFRIGERIO PM CATEGORÍA AA</t>
  </si>
  <si>
    <t>Puntaje</t>
  </si>
  <si>
    <t>EXPERIENCIA CANTIDAD DE SERVICIOS PRESTADOS DE ALIMENTACIÓN 
Según la sumatoria de los certificados presentados</t>
  </si>
  <si>
    <t>Cantidad de servicios</t>
  </si>
  <si>
    <t>De 1 a 800</t>
  </si>
  <si>
    <t>De 801 a 1.600</t>
  </si>
  <si>
    <t>Mas de 1.601</t>
  </si>
  <si>
    <t>EXPERIENCIA VALOR ECONÓMICO DE LOS CONTRATOS
Según la sumatoria de los certificados presentados</t>
  </si>
  <si>
    <t>Valor</t>
  </si>
  <si>
    <t>De $200.000.000 a $400.000.000</t>
  </si>
  <si>
    <t>De $400.000.001 a $600.000.000</t>
  </si>
  <si>
    <t>Mas de $600.000.001</t>
  </si>
  <si>
    <t>DESAYUNO  CATEGORÍA AAA</t>
  </si>
  <si>
    <t xml:space="preserve">BEBIDA </t>
  </si>
  <si>
    <t>Pasabocas de sal</t>
  </si>
  <si>
    <t>Pasabocas de dulce</t>
  </si>
  <si>
    <t>MODALIDAD DE ENTREGA</t>
  </si>
  <si>
    <t>Incluir servicio de entrega itinerante</t>
  </si>
  <si>
    <t>Cocteles sin licor</t>
  </si>
  <si>
    <t>PRODUCTO</t>
  </si>
  <si>
    <t>Incluir servicio de entrega itinerante, cristalería, hielo.</t>
  </si>
  <si>
    <t>Botella de vino blanco, tinto, rosado</t>
  </si>
  <si>
    <t>Incluir servicio de entrega itinerante, cristalería.</t>
  </si>
  <si>
    <t>Botella de vino espumoso</t>
  </si>
  <si>
    <t>Cerveza nacional en lata</t>
  </si>
  <si>
    <t>Media botella de aguardiente tapa roja y azul</t>
  </si>
  <si>
    <t>Media botella de ron</t>
  </si>
  <si>
    <t>Botella de aguardiente tapa roja y azul</t>
  </si>
  <si>
    <t>Mesero por 4 horas</t>
  </si>
  <si>
    <t>Mesero por 8 horas</t>
  </si>
  <si>
    <t>Hora de mesero adicional</t>
  </si>
  <si>
    <t>Cocteles con licor</t>
  </si>
  <si>
    <t>Estación  de  café, agua  y  aromática  en   desechables con azúcar, endulzante, galletas (dulces o saladas). Estimar 4 bebidas por persona.  Servicio en punto de buffet.</t>
  </si>
  <si>
    <t>Estación  de  café, agua  y  aromática  en   vajilla redonda con azúcar, endulzante, galletas (dulces o saladas). Estimar 4 bebidas por persona.  Servicio en punto de buffet.</t>
  </si>
  <si>
    <t>Estación de café atendida (vajilla)</t>
  </si>
  <si>
    <t>Estación de café atendida (desechables)</t>
  </si>
  <si>
    <t>Alquiler de mantel a piso para mesa de 1,2 m</t>
  </si>
  <si>
    <t>Alquiler de mantel a piso para mesa  de 1,5 m</t>
  </si>
  <si>
    <t>Alquiler de sobremantel</t>
  </si>
  <si>
    <t>Se alquilan cuando el cliente requiere mas de un mantel por cada 6 personas.</t>
  </si>
  <si>
    <t>TOTAL ADICIOANALES</t>
  </si>
  <si>
    <t>ARROZ 150 GR</t>
  </si>
  <si>
    <t xml:space="preserve"> ALMUERZO - CENA A CATEGORÍA AA DOBLE PROTEÍNA</t>
  </si>
  <si>
    <t>PROTEINA 1 80 GRS (en cocido)</t>
  </si>
  <si>
    <t>PROTEINA 2 80 GRS (en cocido)</t>
  </si>
  <si>
    <t>Estación  de  café, agua  y  aromática  en   vajilla cuadrada con azúcar, endulzante, galletas (dulces o saladas). Estimar 4 bebidas por persona.  Servicio en punto de buffet.</t>
  </si>
  <si>
    <t>Estación  de  café, agua  y  aromática  en   desechables de alta gama con azúcar, endulzante, galletas (dulces o saladas). Estimar 4 bebidas por persona.  Servicio en punto de buffet.</t>
  </si>
  <si>
    <t>PRECIO OFERTADO TIPO BUFFET ANTES DE IVA</t>
  </si>
  <si>
    <t xml:space="preserve"> REFRIGERIO AM - REFRIGERIO PM CATEGORÍA AAA</t>
  </si>
  <si>
    <t>Sobremantel de lujo</t>
  </si>
  <si>
    <t>Botella de whisky premium</t>
  </si>
  <si>
    <t>CATEGORÍA A</t>
  </si>
  <si>
    <t>ITEM</t>
  </si>
  <si>
    <t>PRECIO PROMEDIO OFERTADO</t>
  </si>
  <si>
    <t>PRECIO TECHO</t>
  </si>
  <si>
    <t>Desayunos</t>
  </si>
  <si>
    <t>Almuerzos - cenas</t>
  </si>
  <si>
    <t>Refrigerios</t>
  </si>
  <si>
    <t>CATEGORÍA AA</t>
  </si>
  <si>
    <t>CATEGORÍA AAA</t>
  </si>
  <si>
    <t>POSTRE INDUSTRIAL 20 GRAMOS</t>
  </si>
  <si>
    <t>En el horario requerido por el cliente</t>
  </si>
  <si>
    <t>Botella de whisky estandar</t>
  </si>
  <si>
    <t>Botella de whisky estándar</t>
  </si>
  <si>
    <t>PRECIO TECHO 2018
ANTES DE IVA</t>
  </si>
  <si>
    <t>PRECIO OFERTADO</t>
  </si>
  <si>
    <t>Valor total oferta Categoría A (sumatoria de los valores unitarios de cada grupo en servicio tipo buffet)</t>
  </si>
  <si>
    <t>Opción 1
Indicar en cada casilla el alimento ofertado</t>
  </si>
  <si>
    <t>Opción 2
Indicar en cada casilla el alimento ofertado</t>
  </si>
  <si>
    <t>Opción 3
Indicar en cada casilla el alimento ofertado</t>
  </si>
  <si>
    <t>Opción 4
Indicar en cada casilla el alimento ofertado</t>
  </si>
  <si>
    <t>Opción 5
Indicar en cada casilla el alimento ofertado</t>
  </si>
  <si>
    <t>Opción 6
Indicar en cada casilla el alimento ofertado</t>
  </si>
  <si>
    <t>Opción 7
Indicar en cada casilla el alimento ofertado</t>
  </si>
  <si>
    <t>Opción 8
Indicar en cada casilla el alimento ofertado</t>
  </si>
  <si>
    <t>Indicar en cada casilla el alimento ofertado</t>
  </si>
  <si>
    <t>Valor total oferta Categoría AA (sumatoria de los valores unitarios de cada grupo en servicio tipo buffet)</t>
  </si>
  <si>
    <t xml:space="preserve"> ALMUERZO - CENA CATEGORÍA A</t>
  </si>
  <si>
    <t xml:space="preserve"> ALMUERZO - CENA CATEGORÍA AA</t>
  </si>
  <si>
    <t>Valor total oferta Categoría AAA (sumatoria de los valores unitarios de cada grupo en servicio tipo buffet)</t>
  </si>
  <si>
    <t xml:space="preserve"> ALMUERZO - CENA CATEGORÍA 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</si>
</sst>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XDR&quot;* #,##0.00_-;\-&quot;XDR&quot;* #,##0.00_-;_-&quot;XDR&quot;* &quot;-&quot;??_-;_-@_-"/>
    <numFmt numFmtId="43" formatCode="_-* #,##0.00_-;\-* #,##0.00_-;_-* &quot;-&quot;??_-;_-@_-"/>
    <numFmt numFmtId="164" formatCode="[$$-240A]#,##0"/>
    <numFmt numFmtId="165" formatCode="_-[$$-240A]* #,##0_-;\-[$$-240A]* #,##0_-;_-[$$-240A]* &quot;-&quot;??_-;_-@_-"/>
    <numFmt numFmtId="166" formatCode="_(&quot;$&quot;\ * #,##0_);_(&quot;$&quot;\ * \(#,##0\);_(&quot;$&quot;\ 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/>
    <xf numFmtId="0" fontId="2" fillId="0" borderId="2" xfId="0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/>
    <xf numFmtId="164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Border="1"/>
    <xf numFmtId="164" fontId="0" fillId="0" borderId="0" xfId="1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1" xfId="0" applyBorder="1"/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4" fontId="0" fillId="0" borderId="0" xfId="0" applyNumberFormat="1" applyFont="1"/>
    <xf numFmtId="165" fontId="2" fillId="3" borderId="7" xfId="0" applyNumberFormat="1" applyFont="1" applyFill="1" applyBorder="1"/>
    <xf numFmtId="165" fontId="0" fillId="0" borderId="1" xfId="0" applyNumberForma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6" fontId="0" fillId="0" borderId="1" xfId="2" applyNumberFormat="1" applyFont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5" fontId="0" fillId="0" borderId="1" xfId="1" applyNumberFormat="1" applyFont="1" applyFill="1" applyBorder="1" applyAlignment="1">
      <alignment horizontal="center" vertical="center"/>
    </xf>
    <xf numFmtId="0" fontId="0" fillId="0" borderId="7" xfId="0" applyFont="1" applyBorder="1" applyAlignment="1">
      <alignment vertical="center"/>
    </xf>
    <xf numFmtId="0" fontId="0" fillId="0" borderId="7" xfId="0" applyFont="1" applyBorder="1" applyAlignment="1">
      <alignment horizontal="justify" vertical="center" wrapText="1"/>
    </xf>
    <xf numFmtId="165" fontId="0" fillId="0" borderId="7" xfId="1" applyNumberFormat="1" applyFont="1" applyBorder="1" applyAlignment="1">
      <alignment horizontal="center" vertical="center"/>
    </xf>
    <xf numFmtId="165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165" fontId="2" fillId="3" borderId="7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1" applyNumberFormat="1" applyFont="1" applyBorder="1" applyAlignment="1">
      <alignment vertical="center"/>
    </xf>
    <xf numFmtId="165" fontId="0" fillId="0" borderId="0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164" fontId="0" fillId="0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165" fontId="0" fillId="0" borderId="1" xfId="1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5" fontId="0" fillId="0" borderId="1" xfId="0" applyNumberFormat="1" applyFont="1" applyBorder="1" applyAlignment="1">
      <alignment horizontal="center" vertical="center"/>
    </xf>
    <xf numFmtId="165" fontId="0" fillId="0" borderId="6" xfId="0" applyNumberFormat="1" applyFont="1" applyBorder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165" fontId="0" fillId="0" borderId="7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B24" workbookViewId="0">
      <selection activeCell="L35" sqref="L35"/>
    </sheetView>
  </sheetViews>
  <sheetFormatPr baseColWidth="10" defaultColWidth="11.5703125" defaultRowHeight="15" x14ac:dyDescent="0.25"/>
  <cols>
    <col min="1" max="1" width="45.7109375" style="3" customWidth="1"/>
    <col min="2" max="2" width="33" style="3" customWidth="1"/>
    <col min="3" max="3" width="29.42578125" style="40" bestFit="1" customWidth="1"/>
    <col min="4" max="4" width="21.28515625" style="40" bestFit="1" customWidth="1"/>
    <col min="5" max="5" width="11.5703125" style="3"/>
    <col min="6" max="6" width="16.85546875" style="3" customWidth="1"/>
    <col min="7" max="16384" width="11.5703125" style="3"/>
  </cols>
  <sheetData>
    <row r="1" spans="1:11" x14ac:dyDescent="0.25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5" customHeight="1" x14ac:dyDescent="0.25">
      <c r="A2" s="56" t="s">
        <v>74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75" x14ac:dyDescent="0.25">
      <c r="A3" s="25" t="s">
        <v>21</v>
      </c>
      <c r="B3" s="24" t="s">
        <v>25</v>
      </c>
      <c r="C3" s="24" t="s">
        <v>74</v>
      </c>
      <c r="D3" s="24" t="s">
        <v>94</v>
      </c>
      <c r="E3" s="24" t="s">
        <v>95</v>
      </c>
      <c r="F3" s="24" t="s">
        <v>96</v>
      </c>
      <c r="G3" s="24" t="s">
        <v>97</v>
      </c>
      <c r="H3" s="24" t="s">
        <v>98</v>
      </c>
      <c r="I3" s="24" t="s">
        <v>99</v>
      </c>
      <c r="J3" s="24" t="s">
        <v>100</v>
      </c>
      <c r="K3" s="24" t="s">
        <v>101</v>
      </c>
    </row>
    <row r="4" spans="1:11" x14ac:dyDescent="0.25">
      <c r="A4" s="4" t="s">
        <v>0</v>
      </c>
      <c r="B4" s="58">
        <v>11000</v>
      </c>
      <c r="C4" s="58"/>
      <c r="D4" s="4"/>
      <c r="E4" s="4"/>
      <c r="F4" s="4"/>
      <c r="G4" s="4"/>
      <c r="H4" s="4"/>
      <c r="I4" s="4"/>
      <c r="J4" s="4"/>
      <c r="K4" s="4"/>
    </row>
    <row r="5" spans="1:11" x14ac:dyDescent="0.25">
      <c r="A5" s="4" t="s">
        <v>1</v>
      </c>
      <c r="B5" s="58"/>
      <c r="C5" s="58"/>
      <c r="D5" s="4"/>
      <c r="E5" s="4"/>
      <c r="F5" s="4"/>
      <c r="G5" s="4"/>
      <c r="H5" s="4"/>
      <c r="I5" s="4"/>
      <c r="J5" s="4"/>
      <c r="K5" s="4"/>
    </row>
    <row r="6" spans="1:11" x14ac:dyDescent="0.25">
      <c r="A6" s="4" t="s">
        <v>2</v>
      </c>
      <c r="B6" s="58"/>
      <c r="C6" s="58"/>
      <c r="D6" s="4"/>
      <c r="E6" s="4"/>
      <c r="F6" s="4"/>
      <c r="G6" s="4"/>
      <c r="H6" s="4"/>
      <c r="I6" s="4"/>
      <c r="J6" s="4"/>
      <c r="K6" s="4"/>
    </row>
    <row r="7" spans="1:11" x14ac:dyDescent="0.25">
      <c r="A7" s="4" t="s">
        <v>3</v>
      </c>
      <c r="B7" s="58"/>
      <c r="C7" s="58"/>
      <c r="D7" s="4"/>
      <c r="E7" s="4"/>
      <c r="F7" s="4"/>
      <c r="G7" s="4"/>
      <c r="H7" s="4"/>
      <c r="I7" s="4"/>
      <c r="J7" s="4"/>
      <c r="K7" s="4"/>
    </row>
    <row r="8" spans="1:11" x14ac:dyDescent="0.25">
      <c r="D8" s="3"/>
    </row>
    <row r="9" spans="1:11" x14ac:dyDescent="0.25">
      <c r="A9" s="56" t="s">
        <v>104</v>
      </c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 ht="15" customHeight="1" x14ac:dyDescent="0.25">
      <c r="A10" s="56" t="s">
        <v>74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ht="75" x14ac:dyDescent="0.25">
      <c r="A11" s="42" t="s">
        <v>21</v>
      </c>
      <c r="B11" s="41" t="s">
        <v>25</v>
      </c>
      <c r="C11" s="41" t="s">
        <v>74</v>
      </c>
      <c r="D11" s="41" t="s">
        <v>94</v>
      </c>
      <c r="E11" s="41" t="s">
        <v>95</v>
      </c>
      <c r="F11" s="41" t="s">
        <v>96</v>
      </c>
      <c r="G11" s="41" t="s">
        <v>97</v>
      </c>
      <c r="H11" s="41" t="s">
        <v>98</v>
      </c>
      <c r="I11" s="41" t="s">
        <v>99</v>
      </c>
      <c r="J11" s="41" t="s">
        <v>100</v>
      </c>
      <c r="K11" s="41" t="s">
        <v>101</v>
      </c>
    </row>
    <row r="12" spans="1:11" x14ac:dyDescent="0.25">
      <c r="A12" s="4" t="s">
        <v>7</v>
      </c>
      <c r="B12" s="58">
        <v>14000</v>
      </c>
      <c r="C12" s="59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 t="s">
        <v>8</v>
      </c>
      <c r="B13" s="58"/>
      <c r="C13" s="59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 t="s">
        <v>9</v>
      </c>
      <c r="B14" s="58"/>
      <c r="C14" s="59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 t="s">
        <v>10</v>
      </c>
      <c r="B15" s="58"/>
      <c r="C15" s="59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 t="s">
        <v>11</v>
      </c>
      <c r="B16" s="58"/>
      <c r="C16" s="59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4" t="s">
        <v>87</v>
      </c>
      <c r="B17" s="58"/>
      <c r="C17" s="59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4" t="s">
        <v>40</v>
      </c>
      <c r="B18" s="58"/>
      <c r="C18" s="59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D19" s="3"/>
    </row>
    <row r="20" spans="1:11" x14ac:dyDescent="0.25">
      <c r="A20" s="56" t="s">
        <v>24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 ht="15" customHeight="1" x14ac:dyDescent="0.25">
      <c r="A21" s="56" t="s">
        <v>74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 ht="75" x14ac:dyDescent="0.25">
      <c r="A22" s="25" t="s">
        <v>21</v>
      </c>
      <c r="B22" s="24" t="s">
        <v>25</v>
      </c>
      <c r="C22" s="24" t="s">
        <v>74</v>
      </c>
      <c r="D22" s="24" t="s">
        <v>94</v>
      </c>
      <c r="E22" s="24" t="s">
        <v>95</v>
      </c>
      <c r="F22" s="24" t="s">
        <v>96</v>
      </c>
      <c r="G22" s="24" t="s">
        <v>97</v>
      </c>
      <c r="H22" s="24" t="s">
        <v>98</v>
      </c>
      <c r="I22" s="24" t="s">
        <v>99</v>
      </c>
      <c r="J22" s="24" t="s">
        <v>100</v>
      </c>
      <c r="K22" s="24" t="s">
        <v>101</v>
      </c>
    </row>
    <row r="23" spans="1:11" s="11" customFormat="1" ht="30" x14ac:dyDescent="0.25">
      <c r="A23" s="53" t="s">
        <v>22</v>
      </c>
      <c r="B23" s="22">
        <v>7000</v>
      </c>
      <c r="C23" s="22"/>
      <c r="D23" s="4"/>
      <c r="E23" s="4"/>
      <c r="F23" s="4"/>
      <c r="G23" s="4"/>
      <c r="H23" s="4"/>
      <c r="I23" s="4"/>
      <c r="J23" s="4"/>
      <c r="K23" s="10"/>
    </row>
    <row r="27" spans="1:11" ht="60" x14ac:dyDescent="0.25">
      <c r="A27" s="17" t="s">
        <v>46</v>
      </c>
      <c r="B27" s="17" t="s">
        <v>43</v>
      </c>
      <c r="C27" s="43" t="s">
        <v>91</v>
      </c>
      <c r="D27" s="43" t="s">
        <v>92</v>
      </c>
      <c r="E27" s="43" t="s">
        <v>102</v>
      </c>
    </row>
    <row r="28" spans="1:11" ht="30" x14ac:dyDescent="0.25">
      <c r="A28" s="12" t="s">
        <v>41</v>
      </c>
      <c r="B28" s="13" t="s">
        <v>44</v>
      </c>
      <c r="C28" s="38">
        <v>3500</v>
      </c>
      <c r="D28" s="4"/>
      <c r="E28" s="4"/>
    </row>
    <row r="29" spans="1:11" ht="30" x14ac:dyDescent="0.25">
      <c r="A29" s="12" t="s">
        <v>42</v>
      </c>
      <c r="B29" s="13" t="s">
        <v>44</v>
      </c>
      <c r="C29" s="38">
        <v>3000</v>
      </c>
      <c r="D29" s="4"/>
      <c r="E29" s="4"/>
    </row>
    <row r="30" spans="1:11" ht="30" x14ac:dyDescent="0.25">
      <c r="A30" s="12" t="s">
        <v>58</v>
      </c>
      <c r="B30" s="13" t="s">
        <v>44</v>
      </c>
      <c r="C30" s="38">
        <v>8000</v>
      </c>
      <c r="D30" s="4"/>
      <c r="E30" s="4"/>
    </row>
    <row r="31" spans="1:11" ht="30" x14ac:dyDescent="0.25">
      <c r="A31" s="12" t="s">
        <v>45</v>
      </c>
      <c r="B31" s="13" t="s">
        <v>44</v>
      </c>
      <c r="C31" s="38">
        <v>5000</v>
      </c>
      <c r="D31" s="4"/>
      <c r="E31" s="4"/>
    </row>
    <row r="32" spans="1:11" ht="30" x14ac:dyDescent="0.25">
      <c r="A32" s="12" t="s">
        <v>89</v>
      </c>
      <c r="B32" s="13" t="s">
        <v>47</v>
      </c>
      <c r="C32" s="38">
        <v>120000</v>
      </c>
      <c r="D32" s="4"/>
      <c r="E32" s="4"/>
    </row>
    <row r="33" spans="1:5" ht="30" x14ac:dyDescent="0.25">
      <c r="A33" s="12" t="s">
        <v>48</v>
      </c>
      <c r="B33" s="13" t="s">
        <v>49</v>
      </c>
      <c r="C33" s="38">
        <v>50000</v>
      </c>
      <c r="D33" s="4"/>
      <c r="E33" s="4"/>
    </row>
    <row r="34" spans="1:5" ht="30" x14ac:dyDescent="0.25">
      <c r="A34" s="12" t="s">
        <v>50</v>
      </c>
      <c r="B34" s="13" t="s">
        <v>49</v>
      </c>
      <c r="C34" s="38">
        <v>40000</v>
      </c>
      <c r="D34" s="4"/>
      <c r="E34" s="4"/>
    </row>
    <row r="35" spans="1:5" ht="30" x14ac:dyDescent="0.25">
      <c r="A35" s="12" t="s">
        <v>51</v>
      </c>
      <c r="B35" s="13" t="s">
        <v>44</v>
      </c>
      <c r="C35" s="38">
        <v>4000</v>
      </c>
      <c r="D35" s="4"/>
      <c r="E35" s="4"/>
    </row>
    <row r="36" spans="1:5" ht="30" x14ac:dyDescent="0.25">
      <c r="A36" s="12" t="s">
        <v>52</v>
      </c>
      <c r="B36" s="13" t="s">
        <v>49</v>
      </c>
      <c r="C36" s="38">
        <v>35000</v>
      </c>
      <c r="D36" s="4"/>
      <c r="E36" s="4"/>
    </row>
    <row r="37" spans="1:5" ht="30" x14ac:dyDescent="0.25">
      <c r="A37" s="12" t="s">
        <v>53</v>
      </c>
      <c r="B37" s="13" t="s">
        <v>49</v>
      </c>
      <c r="C37" s="38">
        <v>38000</v>
      </c>
      <c r="D37" s="4"/>
      <c r="E37" s="4"/>
    </row>
    <row r="38" spans="1:5" ht="30" x14ac:dyDescent="0.25">
      <c r="A38" s="12" t="s">
        <v>54</v>
      </c>
      <c r="B38" s="13" t="s">
        <v>49</v>
      </c>
      <c r="C38" s="38">
        <v>57000</v>
      </c>
      <c r="D38" s="4"/>
      <c r="E38" s="4"/>
    </row>
    <row r="39" spans="1:5" x14ac:dyDescent="0.25">
      <c r="A39" s="12" t="s">
        <v>55</v>
      </c>
      <c r="B39" s="4"/>
      <c r="C39" s="38">
        <v>80000</v>
      </c>
      <c r="D39" s="4"/>
      <c r="E39" s="4"/>
    </row>
    <row r="40" spans="1:5" x14ac:dyDescent="0.25">
      <c r="A40" s="12" t="s">
        <v>56</v>
      </c>
      <c r="B40" s="4"/>
      <c r="C40" s="38">
        <v>160000</v>
      </c>
      <c r="D40" s="4"/>
      <c r="E40" s="4"/>
    </row>
    <row r="41" spans="1:5" ht="30" x14ac:dyDescent="0.25">
      <c r="A41" s="12" t="s">
        <v>57</v>
      </c>
      <c r="B41" s="13" t="s">
        <v>49</v>
      </c>
      <c r="C41" s="38">
        <v>20000</v>
      </c>
      <c r="D41" s="4"/>
      <c r="E41" s="4"/>
    </row>
    <row r="42" spans="1:5" ht="90" x14ac:dyDescent="0.25">
      <c r="A42" s="12" t="s">
        <v>61</v>
      </c>
      <c r="B42" s="13" t="s">
        <v>60</v>
      </c>
      <c r="C42" s="38">
        <v>7000</v>
      </c>
      <c r="D42" s="4"/>
      <c r="E42" s="4"/>
    </row>
    <row r="43" spans="1:5" ht="90" x14ac:dyDescent="0.25">
      <c r="A43" s="12" t="s">
        <v>62</v>
      </c>
      <c r="B43" s="13" t="s">
        <v>59</v>
      </c>
      <c r="C43" s="38">
        <v>5500</v>
      </c>
      <c r="D43" s="4"/>
      <c r="E43" s="4"/>
    </row>
    <row r="44" spans="1:5" ht="45" x14ac:dyDescent="0.25">
      <c r="A44" s="15" t="s">
        <v>63</v>
      </c>
      <c r="B44" s="16" t="s">
        <v>66</v>
      </c>
      <c r="C44" s="45">
        <v>6500</v>
      </c>
      <c r="D44" s="4"/>
      <c r="E44" s="4"/>
    </row>
    <row r="45" spans="1:5" ht="45" x14ac:dyDescent="0.25">
      <c r="A45" s="15" t="s">
        <v>64</v>
      </c>
      <c r="B45" s="16" t="s">
        <v>66</v>
      </c>
      <c r="C45" s="45">
        <v>8500</v>
      </c>
      <c r="D45" s="4"/>
      <c r="E45" s="4"/>
    </row>
    <row r="46" spans="1:5" ht="45" x14ac:dyDescent="0.25">
      <c r="A46" s="15" t="s">
        <v>65</v>
      </c>
      <c r="B46" s="16" t="s">
        <v>66</v>
      </c>
      <c r="C46" s="45">
        <v>6000</v>
      </c>
      <c r="D46" s="4"/>
      <c r="E46" s="4"/>
    </row>
    <row r="47" spans="1:5" x14ac:dyDescent="0.25">
      <c r="A47" s="57" t="s">
        <v>67</v>
      </c>
      <c r="B47" s="57"/>
      <c r="C47" s="39">
        <f>SUM(C28:C46)</f>
        <v>657000</v>
      </c>
      <c r="D47" s="52">
        <f>+SUM(D28:D46)</f>
        <v>0</v>
      </c>
    </row>
    <row r="48" spans="1:5" x14ac:dyDescent="0.25">
      <c r="A48" s="14"/>
    </row>
    <row r="49" spans="1:2" ht="45" x14ac:dyDescent="0.25">
      <c r="A49" s="51" t="s">
        <v>93</v>
      </c>
      <c r="B49" s="50">
        <f>+C4+C12+C23+D47</f>
        <v>0</v>
      </c>
    </row>
  </sheetData>
  <mergeCells count="11">
    <mergeCell ref="A1:K1"/>
    <mergeCell ref="A2:K2"/>
    <mergeCell ref="A20:K20"/>
    <mergeCell ref="A21:K21"/>
    <mergeCell ref="A47:B47"/>
    <mergeCell ref="B4:B7"/>
    <mergeCell ref="B12:B18"/>
    <mergeCell ref="C12:C18"/>
    <mergeCell ref="C4:C7"/>
    <mergeCell ref="A9:K9"/>
    <mergeCell ref="A10:K10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B62" sqref="B62"/>
    </sheetView>
  </sheetViews>
  <sheetFormatPr baseColWidth="10" defaultColWidth="11.5703125" defaultRowHeight="15" x14ac:dyDescent="0.25"/>
  <cols>
    <col min="1" max="1" width="45.7109375" style="3" customWidth="1"/>
    <col min="2" max="2" width="23.85546875" style="3" bestFit="1" customWidth="1"/>
    <col min="3" max="3" width="29.5703125" style="3" bestFit="1" customWidth="1"/>
    <col min="4" max="4" width="21.28515625" style="3" bestFit="1" customWidth="1"/>
    <col min="5" max="5" width="16.7109375" style="3" customWidth="1"/>
    <col min="6" max="6" width="12.28515625" style="3" bestFit="1" customWidth="1"/>
    <col min="7" max="7" width="11.5703125" style="3"/>
    <col min="8" max="8" width="14.5703125" style="3" customWidth="1"/>
    <col min="9" max="16384" width="11.5703125" style="3"/>
  </cols>
  <sheetData>
    <row r="1" spans="1:14" x14ac:dyDescent="0.25">
      <c r="A1" s="56" t="s">
        <v>26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4" ht="15" customHeight="1" x14ac:dyDescent="0.25">
      <c r="A2" s="56" t="s">
        <v>74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4" ht="75" x14ac:dyDescent="0.25">
      <c r="A3" s="21" t="s">
        <v>21</v>
      </c>
      <c r="B3" s="20" t="s">
        <v>25</v>
      </c>
      <c r="C3" s="24" t="s">
        <v>74</v>
      </c>
      <c r="D3" s="24" t="s">
        <v>94</v>
      </c>
      <c r="E3" s="24" t="s">
        <v>95</v>
      </c>
      <c r="F3" s="24" t="s">
        <v>96</v>
      </c>
      <c r="G3" s="24" t="s">
        <v>97</v>
      </c>
      <c r="H3" s="24" t="s">
        <v>98</v>
      </c>
      <c r="I3" s="24" t="s">
        <v>99</v>
      </c>
      <c r="J3" s="24" t="s">
        <v>100</v>
      </c>
      <c r="K3" s="24" t="s">
        <v>101</v>
      </c>
    </row>
    <row r="4" spans="1:14" x14ac:dyDescent="0.25">
      <c r="A4" s="31" t="s">
        <v>0</v>
      </c>
      <c r="B4" s="61">
        <v>16000</v>
      </c>
      <c r="C4" s="61"/>
      <c r="D4" s="4"/>
      <c r="E4" s="4"/>
      <c r="F4" s="4"/>
      <c r="G4" s="4"/>
      <c r="H4" s="4"/>
      <c r="I4" s="4"/>
      <c r="J4" s="4"/>
      <c r="K4" s="4"/>
    </row>
    <row r="5" spans="1:14" x14ac:dyDescent="0.25">
      <c r="A5" s="31" t="s">
        <v>4</v>
      </c>
      <c r="B5" s="61"/>
      <c r="C5" s="61"/>
      <c r="D5" s="4"/>
      <c r="E5" s="4"/>
      <c r="F5" s="4"/>
      <c r="G5" s="4"/>
      <c r="H5" s="4"/>
      <c r="I5" s="4"/>
      <c r="J5" s="4"/>
      <c r="K5" s="4"/>
    </row>
    <row r="6" spans="1:14" x14ac:dyDescent="0.25">
      <c r="A6" s="31" t="s">
        <v>5</v>
      </c>
      <c r="B6" s="61"/>
      <c r="C6" s="61"/>
      <c r="D6" s="4"/>
      <c r="E6" s="4"/>
      <c r="F6" s="4"/>
      <c r="G6" s="4"/>
      <c r="H6" s="4"/>
      <c r="I6" s="4"/>
      <c r="J6" s="4"/>
      <c r="K6" s="4"/>
    </row>
    <row r="7" spans="1:14" x14ac:dyDescent="0.25">
      <c r="A7" s="31" t="s">
        <v>6</v>
      </c>
      <c r="B7" s="61"/>
      <c r="C7" s="61"/>
      <c r="D7" s="4"/>
      <c r="E7" s="4"/>
      <c r="F7" s="4"/>
      <c r="G7" s="4"/>
      <c r="H7" s="4"/>
      <c r="I7" s="4"/>
      <c r="J7" s="4"/>
      <c r="K7" s="4"/>
    </row>
    <row r="8" spans="1:14" x14ac:dyDescent="0.25">
      <c r="A8" s="31" t="s">
        <v>3</v>
      </c>
      <c r="B8" s="61"/>
      <c r="C8" s="61"/>
      <c r="D8" s="4"/>
      <c r="E8" s="4"/>
      <c r="F8" s="4"/>
      <c r="G8" s="4"/>
      <c r="H8" s="4"/>
      <c r="I8" s="4"/>
      <c r="J8" s="4"/>
      <c r="K8" s="4"/>
    </row>
    <row r="9" spans="1:14" s="30" customFormat="1" x14ac:dyDescent="0.25">
      <c r="A9" s="27"/>
      <c r="B9" s="28"/>
      <c r="C9" s="28"/>
      <c r="D9" s="29"/>
      <c r="E9" s="29"/>
      <c r="G9" s="3"/>
      <c r="H9" s="3"/>
      <c r="I9" s="3"/>
      <c r="J9" s="3"/>
      <c r="K9" s="3"/>
      <c r="L9" s="3"/>
      <c r="M9" s="3"/>
      <c r="N9" s="3"/>
    </row>
    <row r="10" spans="1:14" s="30" customFormat="1" x14ac:dyDescent="0.25">
      <c r="A10" s="27"/>
      <c r="B10" s="28"/>
      <c r="C10" s="28"/>
      <c r="D10" s="29"/>
      <c r="E10" s="29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62" t="s">
        <v>105</v>
      </c>
      <c r="B11" s="63"/>
      <c r="C11" s="63"/>
      <c r="D11" s="63"/>
      <c r="E11" s="63"/>
      <c r="F11" s="63"/>
      <c r="G11" s="64"/>
    </row>
    <row r="12" spans="1:14" ht="15" customHeight="1" x14ac:dyDescent="0.25">
      <c r="A12" s="62" t="s">
        <v>74</v>
      </c>
      <c r="B12" s="63"/>
      <c r="C12" s="63"/>
      <c r="D12" s="63"/>
      <c r="E12" s="63"/>
      <c r="F12" s="63"/>
      <c r="G12" s="64"/>
    </row>
    <row r="13" spans="1:14" ht="75" x14ac:dyDescent="0.25">
      <c r="A13" s="5" t="s">
        <v>21</v>
      </c>
      <c r="B13" s="8" t="s">
        <v>25</v>
      </c>
      <c r="C13" s="24" t="s">
        <v>74</v>
      </c>
      <c r="D13" s="24" t="s">
        <v>94</v>
      </c>
      <c r="E13" s="24" t="s">
        <v>95</v>
      </c>
      <c r="F13" s="24" t="s">
        <v>96</v>
      </c>
      <c r="G13" s="24" t="s">
        <v>97</v>
      </c>
    </row>
    <row r="14" spans="1:14" x14ac:dyDescent="0.25">
      <c r="A14" s="1" t="s">
        <v>14</v>
      </c>
      <c r="B14" s="61">
        <v>23000</v>
      </c>
      <c r="C14" s="61"/>
      <c r="D14" s="4"/>
      <c r="E14" s="4"/>
      <c r="F14" s="4"/>
      <c r="G14" s="4"/>
    </row>
    <row r="15" spans="1:14" x14ac:dyDescent="0.25">
      <c r="A15" s="1" t="s">
        <v>68</v>
      </c>
      <c r="B15" s="61"/>
      <c r="C15" s="61"/>
      <c r="D15" s="4"/>
      <c r="E15" s="4"/>
      <c r="F15" s="4"/>
      <c r="G15" s="4"/>
    </row>
    <row r="16" spans="1:14" x14ac:dyDescent="0.25">
      <c r="A16" s="1" t="s">
        <v>15</v>
      </c>
      <c r="B16" s="61"/>
      <c r="C16" s="61"/>
      <c r="D16" s="4"/>
      <c r="E16" s="4"/>
      <c r="F16" s="4"/>
      <c r="G16" s="4"/>
    </row>
    <row r="17" spans="1:11" x14ac:dyDescent="0.25">
      <c r="A17" s="1" t="s">
        <v>16</v>
      </c>
      <c r="B17" s="61"/>
      <c r="C17" s="61"/>
      <c r="D17" s="4"/>
      <c r="E17" s="4"/>
      <c r="F17" s="4"/>
      <c r="G17" s="4"/>
    </row>
    <row r="18" spans="1:11" x14ac:dyDescent="0.25">
      <c r="A18" s="1" t="s">
        <v>12</v>
      </c>
      <c r="B18" s="61"/>
      <c r="C18" s="61"/>
      <c r="D18" s="4"/>
      <c r="E18" s="4"/>
      <c r="F18" s="4"/>
      <c r="G18" s="4"/>
    </row>
    <row r="19" spans="1:11" x14ac:dyDescent="0.25">
      <c r="A19" s="1" t="s">
        <v>17</v>
      </c>
      <c r="B19" s="61"/>
      <c r="C19" s="61"/>
      <c r="D19" s="4"/>
      <c r="E19" s="4"/>
      <c r="F19" s="4"/>
      <c r="G19" s="4"/>
    </row>
    <row r="21" spans="1:11" x14ac:dyDescent="0.25">
      <c r="A21" s="56" t="s">
        <v>69</v>
      </c>
      <c r="B21" s="56"/>
      <c r="C21" s="56"/>
      <c r="D21" s="56"/>
      <c r="E21" s="56"/>
      <c r="F21" s="56"/>
      <c r="G21" s="56"/>
    </row>
    <row r="22" spans="1:11" ht="15" customHeight="1" x14ac:dyDescent="0.25">
      <c r="A22" s="56" t="s">
        <v>74</v>
      </c>
      <c r="B22" s="56"/>
      <c r="C22" s="56"/>
      <c r="D22" s="56"/>
      <c r="E22" s="56"/>
      <c r="F22" s="56"/>
      <c r="G22" s="56"/>
    </row>
    <row r="23" spans="1:11" ht="75" x14ac:dyDescent="0.25">
      <c r="A23" s="25" t="s">
        <v>21</v>
      </c>
      <c r="B23" s="24" t="s">
        <v>25</v>
      </c>
      <c r="C23" s="24" t="s">
        <v>74</v>
      </c>
      <c r="D23" s="24" t="s">
        <v>94</v>
      </c>
      <c r="E23" s="24" t="s">
        <v>95</v>
      </c>
      <c r="F23" s="24" t="s">
        <v>96</v>
      </c>
      <c r="G23" s="24" t="s">
        <v>97</v>
      </c>
    </row>
    <row r="24" spans="1:11" x14ac:dyDescent="0.25">
      <c r="A24" s="31" t="s">
        <v>70</v>
      </c>
      <c r="B24" s="61">
        <v>28000</v>
      </c>
      <c r="C24" s="61"/>
      <c r="D24" s="54"/>
      <c r="E24" s="54"/>
      <c r="F24" s="54"/>
      <c r="G24" s="54"/>
    </row>
    <row r="25" spans="1:11" x14ac:dyDescent="0.25">
      <c r="A25" s="31" t="s">
        <v>71</v>
      </c>
      <c r="B25" s="61"/>
      <c r="C25" s="61"/>
      <c r="D25" s="54"/>
      <c r="E25" s="54"/>
      <c r="F25" s="54"/>
      <c r="G25" s="54"/>
    </row>
    <row r="26" spans="1:11" x14ac:dyDescent="0.25">
      <c r="A26" s="31" t="s">
        <v>15</v>
      </c>
      <c r="B26" s="61"/>
      <c r="C26" s="61"/>
      <c r="D26" s="54"/>
      <c r="E26" s="54"/>
      <c r="F26" s="54"/>
      <c r="G26" s="54"/>
    </row>
    <row r="27" spans="1:11" x14ac:dyDescent="0.25">
      <c r="A27" s="31" t="s">
        <v>16</v>
      </c>
      <c r="B27" s="61"/>
      <c r="C27" s="61"/>
      <c r="D27" s="54"/>
      <c r="E27" s="54"/>
      <c r="F27" s="54"/>
      <c r="G27" s="54"/>
    </row>
    <row r="28" spans="1:11" x14ac:dyDescent="0.25">
      <c r="A28" s="31" t="s">
        <v>12</v>
      </c>
      <c r="B28" s="61"/>
      <c r="C28" s="61"/>
      <c r="D28" s="54"/>
      <c r="E28" s="54"/>
      <c r="F28" s="54"/>
      <c r="G28" s="54"/>
    </row>
    <row r="29" spans="1:11" x14ac:dyDescent="0.25">
      <c r="A29" s="31" t="s">
        <v>17</v>
      </c>
      <c r="B29" s="61"/>
      <c r="C29" s="61"/>
      <c r="D29" s="54"/>
      <c r="E29" s="54"/>
      <c r="F29" s="54"/>
      <c r="G29" s="54"/>
    </row>
    <row r="32" spans="1:11" ht="15" customHeight="1" x14ac:dyDescent="0.25">
      <c r="A32" s="56" t="s">
        <v>27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 ht="15" customHeight="1" x14ac:dyDescent="0.25">
      <c r="A33" s="56" t="s">
        <v>74</v>
      </c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 ht="75" x14ac:dyDescent="0.25">
      <c r="A34" s="5" t="s">
        <v>21</v>
      </c>
      <c r="B34" s="8" t="s">
        <v>25</v>
      </c>
      <c r="C34" s="24" t="s">
        <v>74</v>
      </c>
      <c r="D34" s="24" t="s">
        <v>94</v>
      </c>
      <c r="E34" s="24" t="s">
        <v>95</v>
      </c>
      <c r="F34" s="24" t="s">
        <v>96</v>
      </c>
      <c r="G34" s="24" t="s">
        <v>97</v>
      </c>
      <c r="H34" s="24" t="s">
        <v>98</v>
      </c>
      <c r="I34" s="24" t="s">
        <v>99</v>
      </c>
      <c r="J34" s="24" t="s">
        <v>100</v>
      </c>
      <c r="K34" s="24" t="s">
        <v>101</v>
      </c>
    </row>
    <row r="35" spans="1:11" ht="90.75" customHeight="1" x14ac:dyDescent="0.25">
      <c r="A35" s="7" t="s">
        <v>22</v>
      </c>
      <c r="B35" s="32">
        <v>9000</v>
      </c>
      <c r="C35" s="32"/>
      <c r="D35" s="6"/>
      <c r="E35" s="6"/>
      <c r="F35" s="19"/>
      <c r="G35" s="23"/>
      <c r="H35" s="23"/>
      <c r="I35" s="4"/>
      <c r="J35" s="4"/>
      <c r="K35" s="4"/>
    </row>
    <row r="38" spans="1:11" ht="60" x14ac:dyDescent="0.25">
      <c r="A38" s="17" t="s">
        <v>46</v>
      </c>
      <c r="B38" s="17" t="s">
        <v>43</v>
      </c>
      <c r="C38" s="43" t="s">
        <v>91</v>
      </c>
      <c r="D38" s="43" t="s">
        <v>92</v>
      </c>
      <c r="E38" s="43" t="s">
        <v>102</v>
      </c>
    </row>
    <row r="39" spans="1:11" ht="30" x14ac:dyDescent="0.25">
      <c r="A39" s="12" t="s">
        <v>41</v>
      </c>
      <c r="B39" s="13" t="s">
        <v>44</v>
      </c>
      <c r="C39" s="33">
        <v>4100</v>
      </c>
      <c r="D39" s="33"/>
      <c r="E39" s="4"/>
    </row>
    <row r="40" spans="1:11" ht="30" x14ac:dyDescent="0.25">
      <c r="A40" s="12" t="s">
        <v>42</v>
      </c>
      <c r="B40" s="13" t="s">
        <v>44</v>
      </c>
      <c r="C40" s="33">
        <v>3750</v>
      </c>
      <c r="D40" s="33"/>
      <c r="E40" s="4"/>
    </row>
    <row r="41" spans="1:11" ht="30" x14ac:dyDescent="0.25">
      <c r="A41" s="12" t="s">
        <v>58</v>
      </c>
      <c r="B41" s="13" t="s">
        <v>44</v>
      </c>
      <c r="C41" s="33">
        <v>9600</v>
      </c>
      <c r="D41" s="33"/>
      <c r="E41" s="4"/>
    </row>
    <row r="42" spans="1:11" ht="30" x14ac:dyDescent="0.25">
      <c r="A42" s="12" t="s">
        <v>45</v>
      </c>
      <c r="B42" s="13" t="s">
        <v>44</v>
      </c>
      <c r="C42" s="33">
        <v>6200</v>
      </c>
      <c r="D42" s="33"/>
      <c r="E42" s="4"/>
    </row>
    <row r="43" spans="1:11" ht="45" x14ac:dyDescent="0.25">
      <c r="A43" s="12" t="s">
        <v>77</v>
      </c>
      <c r="B43" s="13" t="s">
        <v>47</v>
      </c>
      <c r="C43" s="33">
        <v>180000</v>
      </c>
      <c r="D43" s="33"/>
      <c r="E43" s="4"/>
    </row>
    <row r="44" spans="1:11" ht="45" x14ac:dyDescent="0.25">
      <c r="A44" s="12" t="s">
        <v>90</v>
      </c>
      <c r="B44" s="13" t="s">
        <v>47</v>
      </c>
      <c r="C44" s="33">
        <v>120000</v>
      </c>
      <c r="D44" s="33"/>
      <c r="E44" s="4"/>
    </row>
    <row r="45" spans="1:11" ht="45" x14ac:dyDescent="0.25">
      <c r="A45" s="46" t="s">
        <v>48</v>
      </c>
      <c r="B45" s="47" t="s">
        <v>49</v>
      </c>
      <c r="C45" s="48">
        <v>50000</v>
      </c>
      <c r="D45" s="33"/>
      <c r="E45" s="4"/>
    </row>
    <row r="46" spans="1:11" ht="45" x14ac:dyDescent="0.25">
      <c r="A46" s="12" t="s">
        <v>50</v>
      </c>
      <c r="B46" s="13" t="s">
        <v>49</v>
      </c>
      <c r="C46" s="33">
        <v>42000</v>
      </c>
      <c r="D46" s="33"/>
      <c r="E46" s="4"/>
    </row>
    <row r="47" spans="1:11" ht="30" x14ac:dyDescent="0.25">
      <c r="A47" s="12" t="s">
        <v>51</v>
      </c>
      <c r="B47" s="13" t="s">
        <v>44</v>
      </c>
      <c r="C47" s="33">
        <v>4000</v>
      </c>
      <c r="D47" s="33"/>
      <c r="E47" s="4"/>
    </row>
    <row r="48" spans="1:11" ht="45" x14ac:dyDescent="0.25">
      <c r="A48" s="12" t="s">
        <v>52</v>
      </c>
      <c r="B48" s="13" t="s">
        <v>49</v>
      </c>
      <c r="C48" s="33">
        <v>35000</v>
      </c>
      <c r="D48" s="33"/>
      <c r="E48" s="4"/>
    </row>
    <row r="49" spans="1:5" ht="45" x14ac:dyDescent="0.25">
      <c r="A49" s="12" t="s">
        <v>53</v>
      </c>
      <c r="B49" s="13" t="s">
        <v>49</v>
      </c>
      <c r="C49" s="33">
        <v>38000</v>
      </c>
      <c r="D49" s="33"/>
      <c r="E49" s="4"/>
    </row>
    <row r="50" spans="1:5" ht="45" x14ac:dyDescent="0.25">
      <c r="A50" s="12" t="s">
        <v>54</v>
      </c>
      <c r="B50" s="13" t="s">
        <v>49</v>
      </c>
      <c r="C50" s="33">
        <v>57000</v>
      </c>
      <c r="D50" s="33"/>
      <c r="E50" s="4"/>
    </row>
    <row r="51" spans="1:5" x14ac:dyDescent="0.25">
      <c r="A51" s="12" t="s">
        <v>55</v>
      </c>
      <c r="B51" s="4" t="s">
        <v>88</v>
      </c>
      <c r="C51" s="33">
        <v>80000</v>
      </c>
      <c r="D51" s="33"/>
      <c r="E51" s="4"/>
    </row>
    <row r="52" spans="1:5" x14ac:dyDescent="0.25">
      <c r="A52" s="12" t="s">
        <v>56</v>
      </c>
      <c r="B52" s="4" t="s">
        <v>88</v>
      </c>
      <c r="C52" s="33">
        <v>160000</v>
      </c>
      <c r="D52" s="33"/>
      <c r="E52" s="4"/>
    </row>
    <row r="53" spans="1:5" ht="45" x14ac:dyDescent="0.25">
      <c r="A53" s="12" t="s">
        <v>57</v>
      </c>
      <c r="B53" s="13" t="s">
        <v>49</v>
      </c>
      <c r="C53" s="33">
        <v>20000</v>
      </c>
      <c r="D53" s="33"/>
      <c r="E53" s="4"/>
    </row>
    <row r="54" spans="1:5" ht="120" x14ac:dyDescent="0.25">
      <c r="A54" s="46" t="s">
        <v>61</v>
      </c>
      <c r="B54" s="13" t="s">
        <v>72</v>
      </c>
      <c r="C54" s="33">
        <v>8000</v>
      </c>
      <c r="D54" s="33"/>
      <c r="E54" s="4"/>
    </row>
    <row r="55" spans="1:5" ht="135" x14ac:dyDescent="0.25">
      <c r="A55" s="12" t="s">
        <v>62</v>
      </c>
      <c r="B55" s="13" t="s">
        <v>73</v>
      </c>
      <c r="C55" s="33">
        <v>5500</v>
      </c>
      <c r="D55" s="33"/>
      <c r="E55" s="4"/>
    </row>
    <row r="56" spans="1:5" ht="60" x14ac:dyDescent="0.25">
      <c r="A56" s="15" t="s">
        <v>63</v>
      </c>
      <c r="B56" s="16" t="s">
        <v>66</v>
      </c>
      <c r="C56" s="33">
        <v>6500</v>
      </c>
      <c r="D56" s="33"/>
      <c r="E56" s="4"/>
    </row>
    <row r="57" spans="1:5" ht="60" x14ac:dyDescent="0.25">
      <c r="A57" s="15" t="s">
        <v>64</v>
      </c>
      <c r="B57" s="16" t="s">
        <v>66</v>
      </c>
      <c r="C57" s="33">
        <v>8500</v>
      </c>
      <c r="D57" s="33"/>
      <c r="E57" s="4"/>
    </row>
    <row r="58" spans="1:5" ht="60" x14ac:dyDescent="0.25">
      <c r="A58" s="15" t="s">
        <v>65</v>
      </c>
      <c r="B58" s="16" t="s">
        <v>66</v>
      </c>
      <c r="C58" s="33">
        <v>6000</v>
      </c>
      <c r="D58" s="33"/>
      <c r="E58" s="4"/>
    </row>
    <row r="59" spans="1:5" x14ac:dyDescent="0.25">
      <c r="A59" s="57" t="s">
        <v>67</v>
      </c>
      <c r="B59" s="60"/>
      <c r="C59" s="35">
        <f>SUM(C39:C58)</f>
        <v>844150</v>
      </c>
      <c r="D59" s="35">
        <f>SUM(D39:D58)</f>
        <v>0</v>
      </c>
    </row>
    <row r="62" spans="1:5" ht="45" x14ac:dyDescent="0.25">
      <c r="A62" s="51" t="s">
        <v>103</v>
      </c>
      <c r="B62" s="50">
        <f>D59+C35+C24+C14+C4</f>
        <v>0</v>
      </c>
    </row>
  </sheetData>
  <mergeCells count="15">
    <mergeCell ref="A1:K1"/>
    <mergeCell ref="A2:K2"/>
    <mergeCell ref="A11:G11"/>
    <mergeCell ref="A12:G12"/>
    <mergeCell ref="A21:G21"/>
    <mergeCell ref="B4:B8"/>
    <mergeCell ref="C4:C8"/>
    <mergeCell ref="A59:B59"/>
    <mergeCell ref="B14:B19"/>
    <mergeCell ref="C14:C19"/>
    <mergeCell ref="B24:B29"/>
    <mergeCell ref="C24:C29"/>
    <mergeCell ref="A32:K32"/>
    <mergeCell ref="A33:K33"/>
    <mergeCell ref="A22:G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B50" sqref="B50"/>
    </sheetView>
  </sheetViews>
  <sheetFormatPr baseColWidth="10" defaultColWidth="11.5703125" defaultRowHeight="15" x14ac:dyDescent="0.25"/>
  <cols>
    <col min="1" max="1" width="45.7109375" style="3" customWidth="1"/>
    <col min="2" max="2" width="23.85546875" style="3" bestFit="1" customWidth="1"/>
    <col min="3" max="3" width="29.5703125" style="3" bestFit="1" customWidth="1"/>
    <col min="4" max="5" width="16.7109375" style="3" customWidth="1"/>
    <col min="6" max="6" width="11.5703125" style="3"/>
    <col min="7" max="7" width="17.85546875" style="3" bestFit="1" customWidth="1"/>
    <col min="8" max="8" width="18.42578125" style="3" customWidth="1"/>
    <col min="9" max="16384" width="11.5703125" style="3"/>
  </cols>
  <sheetData>
    <row r="1" spans="1:11" x14ac:dyDescent="0.25">
      <c r="A1" s="56" t="s">
        <v>39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15" customHeight="1" x14ac:dyDescent="0.25">
      <c r="A2" s="56" t="s">
        <v>74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75" x14ac:dyDescent="0.25">
      <c r="A3" s="25" t="s">
        <v>21</v>
      </c>
      <c r="B3" s="24" t="s">
        <v>25</v>
      </c>
      <c r="C3" s="24" t="s">
        <v>74</v>
      </c>
      <c r="D3" s="24" t="s">
        <v>94</v>
      </c>
      <c r="E3" s="24" t="s">
        <v>95</v>
      </c>
      <c r="F3" s="24" t="s">
        <v>96</v>
      </c>
      <c r="G3" s="24" t="s">
        <v>97</v>
      </c>
      <c r="H3" s="24" t="s">
        <v>98</v>
      </c>
      <c r="I3" s="24" t="s">
        <v>99</v>
      </c>
      <c r="J3" s="24" t="s">
        <v>100</v>
      </c>
      <c r="K3" s="24" t="s">
        <v>101</v>
      </c>
    </row>
    <row r="4" spans="1:11" x14ac:dyDescent="0.25">
      <c r="A4" s="31" t="s">
        <v>0</v>
      </c>
      <c r="B4" s="58">
        <v>21000</v>
      </c>
      <c r="C4" s="65"/>
      <c r="D4" s="49"/>
      <c r="E4" s="49"/>
      <c r="F4" s="49"/>
      <c r="G4" s="49"/>
      <c r="H4" s="49"/>
      <c r="I4" s="4"/>
      <c r="J4" s="4"/>
      <c r="K4" s="4"/>
    </row>
    <row r="5" spans="1:11" x14ac:dyDescent="0.25">
      <c r="A5" s="31" t="s">
        <v>4</v>
      </c>
      <c r="B5" s="58"/>
      <c r="C5" s="65"/>
      <c r="D5" s="49"/>
      <c r="E5" s="49"/>
      <c r="F5" s="49"/>
      <c r="G5" s="49"/>
      <c r="H5" s="49"/>
      <c r="I5" s="4"/>
      <c r="J5" s="4"/>
      <c r="K5" s="4"/>
    </row>
    <row r="6" spans="1:11" x14ac:dyDescent="0.25">
      <c r="A6" s="31" t="s">
        <v>5</v>
      </c>
      <c r="B6" s="58"/>
      <c r="C6" s="65"/>
      <c r="D6" s="49"/>
      <c r="E6" s="49"/>
      <c r="F6" s="49"/>
      <c r="G6" s="49"/>
      <c r="H6" s="49"/>
      <c r="I6" s="4"/>
      <c r="J6" s="4"/>
      <c r="K6" s="4"/>
    </row>
    <row r="7" spans="1:11" x14ac:dyDescent="0.25">
      <c r="A7" s="31" t="s">
        <v>6</v>
      </c>
      <c r="B7" s="58"/>
      <c r="C7" s="65"/>
      <c r="D7" s="49"/>
      <c r="E7" s="49"/>
      <c r="F7" s="49"/>
      <c r="G7" s="49"/>
      <c r="H7" s="49"/>
      <c r="I7" s="4"/>
      <c r="J7" s="4"/>
      <c r="K7" s="4"/>
    </row>
    <row r="8" spans="1:11" x14ac:dyDescent="0.25">
      <c r="A8" s="31" t="s">
        <v>3</v>
      </c>
      <c r="B8" s="58"/>
      <c r="C8" s="65"/>
      <c r="D8" s="49"/>
      <c r="E8" s="49"/>
      <c r="F8" s="49"/>
      <c r="G8" s="49"/>
      <c r="H8" s="49"/>
      <c r="I8" s="4"/>
      <c r="J8" s="4"/>
      <c r="K8" s="4"/>
    </row>
    <row r="10" spans="1:11" x14ac:dyDescent="0.25">
      <c r="A10" s="56" t="s">
        <v>107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ht="15" customHeight="1" x14ac:dyDescent="0.25">
      <c r="A11" s="56" t="s">
        <v>74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1" ht="75" x14ac:dyDescent="0.25">
      <c r="A12" s="25" t="s">
        <v>21</v>
      </c>
      <c r="B12" s="24" t="s">
        <v>25</v>
      </c>
      <c r="C12" s="24" t="s">
        <v>74</v>
      </c>
      <c r="D12" s="24" t="s">
        <v>94</v>
      </c>
      <c r="E12" s="24" t="s">
        <v>95</v>
      </c>
      <c r="F12" s="24" t="s">
        <v>96</v>
      </c>
      <c r="G12" s="24" t="s">
        <v>97</v>
      </c>
      <c r="H12" s="24" t="s">
        <v>98</v>
      </c>
      <c r="I12" s="24" t="s">
        <v>99</v>
      </c>
      <c r="J12" s="24" t="s">
        <v>100</v>
      </c>
      <c r="K12" s="24" t="s">
        <v>101</v>
      </c>
    </row>
    <row r="13" spans="1:11" x14ac:dyDescent="0.25">
      <c r="A13" s="1" t="s">
        <v>13</v>
      </c>
      <c r="B13" s="66">
        <v>50000</v>
      </c>
      <c r="C13" s="66"/>
      <c r="D13" s="49"/>
      <c r="E13" s="49"/>
      <c r="F13" s="49"/>
      <c r="G13" s="49"/>
      <c r="H13" s="49"/>
      <c r="I13" s="4"/>
      <c r="J13" s="4"/>
      <c r="K13" s="4"/>
    </row>
    <row r="14" spans="1:11" x14ac:dyDescent="0.25">
      <c r="A14" s="1" t="s">
        <v>2</v>
      </c>
      <c r="B14" s="67"/>
      <c r="C14" s="67"/>
      <c r="D14" s="49"/>
      <c r="E14" s="49"/>
      <c r="F14" s="49"/>
      <c r="G14" s="49"/>
      <c r="H14" s="49"/>
      <c r="I14" s="4"/>
      <c r="J14" s="4"/>
      <c r="K14" s="4"/>
    </row>
    <row r="15" spans="1:11" x14ac:dyDescent="0.25">
      <c r="A15" s="1" t="s">
        <v>18</v>
      </c>
      <c r="B15" s="67"/>
      <c r="C15" s="67"/>
      <c r="D15" s="49"/>
      <c r="E15" s="49"/>
      <c r="F15" s="49"/>
      <c r="G15" s="49"/>
      <c r="H15" s="49"/>
      <c r="I15" s="4"/>
      <c r="J15" s="4"/>
      <c r="K15" s="4"/>
    </row>
    <row r="16" spans="1:11" x14ac:dyDescent="0.25">
      <c r="A16" s="1" t="s">
        <v>19</v>
      </c>
      <c r="B16" s="67"/>
      <c r="C16" s="67"/>
      <c r="D16" s="49"/>
      <c r="E16" s="49"/>
      <c r="F16" s="49"/>
      <c r="G16" s="49"/>
      <c r="H16" s="49"/>
      <c r="I16" s="4"/>
      <c r="J16" s="4"/>
      <c r="K16" s="4"/>
    </row>
    <row r="17" spans="1:11" x14ac:dyDescent="0.25">
      <c r="A17" s="1" t="s">
        <v>12</v>
      </c>
      <c r="B17" s="67"/>
      <c r="C17" s="67"/>
      <c r="D17" s="49"/>
      <c r="E17" s="49"/>
      <c r="F17" s="49"/>
      <c r="G17" s="49"/>
      <c r="H17" s="49"/>
      <c r="I17" s="4"/>
      <c r="J17" s="4"/>
      <c r="K17" s="4"/>
    </row>
    <row r="18" spans="1:11" x14ac:dyDescent="0.25">
      <c r="A18" s="1" t="s">
        <v>20</v>
      </c>
      <c r="B18" s="68"/>
      <c r="C18" s="68"/>
      <c r="D18" s="49"/>
      <c r="E18" s="49"/>
      <c r="F18" s="49"/>
      <c r="G18" s="49"/>
      <c r="H18" s="49"/>
      <c r="I18" s="4"/>
      <c r="J18" s="4"/>
      <c r="K18" s="4"/>
    </row>
    <row r="20" spans="1:11" x14ac:dyDescent="0.25">
      <c r="A20" s="56" t="s">
        <v>75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 ht="15" customHeight="1" x14ac:dyDescent="0.25">
      <c r="A21" s="56" t="s">
        <v>74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 ht="75" x14ac:dyDescent="0.25">
      <c r="A22" s="25" t="s">
        <v>21</v>
      </c>
      <c r="B22" s="24" t="s">
        <v>25</v>
      </c>
      <c r="C22" s="24" t="s">
        <v>74</v>
      </c>
      <c r="D22" s="24" t="s">
        <v>94</v>
      </c>
      <c r="E22" s="24" t="s">
        <v>95</v>
      </c>
      <c r="F22" s="24" t="s">
        <v>96</v>
      </c>
      <c r="G22" s="24" t="s">
        <v>97</v>
      </c>
      <c r="H22" s="24" t="s">
        <v>98</v>
      </c>
      <c r="I22" s="24" t="s">
        <v>99</v>
      </c>
      <c r="J22" s="24" t="s">
        <v>100</v>
      </c>
      <c r="K22" s="24" t="s">
        <v>101</v>
      </c>
    </row>
    <row r="23" spans="1:11" ht="90.75" customHeight="1" x14ac:dyDescent="0.25">
      <c r="A23" s="44" t="s">
        <v>22</v>
      </c>
      <c r="B23" s="23">
        <v>17000</v>
      </c>
      <c r="C23" s="23"/>
      <c r="D23" s="54"/>
      <c r="E23" s="54"/>
      <c r="F23" s="54"/>
      <c r="G23" s="54"/>
      <c r="H23" s="54"/>
      <c r="I23" s="54"/>
      <c r="J23" s="54"/>
      <c r="K23" s="54"/>
    </row>
    <row r="25" spans="1:11" x14ac:dyDescent="0.25">
      <c r="C25" s="55"/>
      <c r="D25" s="55"/>
    </row>
    <row r="26" spans="1:11" ht="60" x14ac:dyDescent="0.25">
      <c r="A26" s="26" t="s">
        <v>46</v>
      </c>
      <c r="B26" s="26" t="s">
        <v>43</v>
      </c>
      <c r="C26" s="43" t="s">
        <v>91</v>
      </c>
      <c r="D26" s="43" t="s">
        <v>92</v>
      </c>
      <c r="E26" s="43" t="s">
        <v>102</v>
      </c>
      <c r="F26" s="55"/>
      <c r="G26" s="55"/>
      <c r="H26" s="55"/>
    </row>
    <row r="27" spans="1:11" ht="30" x14ac:dyDescent="0.25">
      <c r="A27" s="12" t="s">
        <v>41</v>
      </c>
      <c r="B27" s="13" t="s">
        <v>44</v>
      </c>
      <c r="C27" s="45">
        <f ca="1">AVERAGE(C27:G27)</f>
        <v>6295.75</v>
      </c>
      <c r="D27" s="33"/>
      <c r="E27" s="4"/>
      <c r="F27" s="55"/>
      <c r="G27" s="28"/>
      <c r="H27" s="30"/>
    </row>
    <row r="28" spans="1:11" ht="30" x14ac:dyDescent="0.25">
      <c r="A28" s="12" t="s">
        <v>42</v>
      </c>
      <c r="B28" s="13" t="s">
        <v>44</v>
      </c>
      <c r="C28" s="45">
        <v>5600</v>
      </c>
      <c r="D28" s="33"/>
      <c r="E28" s="4"/>
      <c r="F28" s="55"/>
      <c r="G28" s="28"/>
      <c r="H28" s="30"/>
    </row>
    <row r="29" spans="1:11" ht="30" x14ac:dyDescent="0.25">
      <c r="A29" s="12" t="s">
        <v>58</v>
      </c>
      <c r="B29" s="13" t="s">
        <v>44</v>
      </c>
      <c r="C29" s="45">
        <v>16450</v>
      </c>
      <c r="D29" s="33"/>
      <c r="E29" s="4"/>
      <c r="F29" s="55"/>
      <c r="G29" s="28"/>
      <c r="H29" s="30"/>
    </row>
    <row r="30" spans="1:11" ht="30" x14ac:dyDescent="0.25">
      <c r="A30" s="12" t="s">
        <v>45</v>
      </c>
      <c r="B30" s="13" t="s">
        <v>44</v>
      </c>
      <c r="C30" s="45">
        <v>12000</v>
      </c>
      <c r="D30" s="33"/>
      <c r="E30" s="4"/>
      <c r="F30" s="55"/>
      <c r="G30" s="28"/>
      <c r="H30" s="30"/>
    </row>
    <row r="31" spans="1:11" ht="45" x14ac:dyDescent="0.25">
      <c r="A31" s="12" t="s">
        <v>77</v>
      </c>
      <c r="B31" s="13" t="s">
        <v>47</v>
      </c>
      <c r="C31" s="45">
        <v>180000</v>
      </c>
      <c r="D31" s="33"/>
      <c r="E31" s="4"/>
      <c r="F31" s="55"/>
      <c r="G31" s="28"/>
      <c r="H31" s="30"/>
    </row>
    <row r="32" spans="1:11" ht="45" x14ac:dyDescent="0.25">
      <c r="A32" s="12" t="s">
        <v>48</v>
      </c>
      <c r="B32" s="13" t="s">
        <v>49</v>
      </c>
      <c r="C32" s="45">
        <v>60000</v>
      </c>
      <c r="D32" s="33"/>
      <c r="E32" s="4"/>
      <c r="F32" s="55"/>
      <c r="G32" s="28"/>
      <c r="H32" s="30"/>
    </row>
    <row r="33" spans="1:8" ht="45" x14ac:dyDescent="0.25">
      <c r="A33" s="12" t="s">
        <v>50</v>
      </c>
      <c r="B33" s="13" t="s">
        <v>49</v>
      </c>
      <c r="C33" s="45">
        <v>70000</v>
      </c>
      <c r="D33" s="33"/>
      <c r="E33" s="4"/>
      <c r="F33" s="55"/>
      <c r="G33" s="28"/>
      <c r="H33" s="30"/>
    </row>
    <row r="34" spans="1:8" ht="30" x14ac:dyDescent="0.25">
      <c r="A34" s="12" t="s">
        <v>51</v>
      </c>
      <c r="B34" s="13" t="s">
        <v>44</v>
      </c>
      <c r="C34" s="45">
        <v>4000</v>
      </c>
      <c r="D34" s="33"/>
      <c r="E34" s="4"/>
      <c r="F34" s="55"/>
      <c r="G34" s="28"/>
      <c r="H34" s="30"/>
    </row>
    <row r="35" spans="1:8" ht="45" x14ac:dyDescent="0.25">
      <c r="A35" s="12" t="s">
        <v>52</v>
      </c>
      <c r="B35" s="13" t="s">
        <v>49</v>
      </c>
      <c r="C35" s="45">
        <v>35000</v>
      </c>
      <c r="D35" s="33"/>
      <c r="E35" s="4"/>
      <c r="F35" s="55"/>
      <c r="G35" s="28"/>
      <c r="H35" s="30"/>
    </row>
    <row r="36" spans="1:8" ht="45" x14ac:dyDescent="0.25">
      <c r="A36" s="12" t="s">
        <v>53</v>
      </c>
      <c r="B36" s="13" t="s">
        <v>49</v>
      </c>
      <c r="C36" s="45">
        <v>38000</v>
      </c>
      <c r="D36" s="33"/>
      <c r="E36" s="4"/>
      <c r="F36" s="55"/>
      <c r="G36" s="28"/>
      <c r="H36" s="30"/>
    </row>
    <row r="37" spans="1:8" ht="45" x14ac:dyDescent="0.25">
      <c r="A37" s="12" t="s">
        <v>54</v>
      </c>
      <c r="B37" s="13" t="s">
        <v>49</v>
      </c>
      <c r="C37" s="45">
        <v>57000</v>
      </c>
      <c r="D37" s="33"/>
      <c r="E37" s="4"/>
      <c r="F37" s="55"/>
      <c r="G37" s="28"/>
      <c r="H37" s="30"/>
    </row>
    <row r="38" spans="1:8" ht="30" x14ac:dyDescent="0.25">
      <c r="A38" s="12" t="s">
        <v>55</v>
      </c>
      <c r="B38" s="13" t="s">
        <v>88</v>
      </c>
      <c r="C38" s="45">
        <v>100000</v>
      </c>
      <c r="D38" s="33"/>
      <c r="E38" s="4"/>
      <c r="F38" s="55"/>
      <c r="G38" s="28"/>
      <c r="H38" s="30"/>
    </row>
    <row r="39" spans="1:8" ht="30" x14ac:dyDescent="0.25">
      <c r="A39" s="12" t="s">
        <v>56</v>
      </c>
      <c r="B39" s="13" t="s">
        <v>88</v>
      </c>
      <c r="C39" s="45">
        <v>200000</v>
      </c>
      <c r="D39" s="33"/>
      <c r="E39" s="4"/>
      <c r="F39" s="55"/>
      <c r="G39" s="28"/>
      <c r="H39" s="30"/>
    </row>
    <row r="40" spans="1:8" ht="30" x14ac:dyDescent="0.25">
      <c r="A40" s="12" t="s">
        <v>57</v>
      </c>
      <c r="B40" s="13" t="s">
        <v>88</v>
      </c>
      <c r="C40" s="45">
        <v>26000</v>
      </c>
      <c r="D40" s="33"/>
      <c r="E40" s="4"/>
      <c r="F40" s="55"/>
      <c r="G40" s="28"/>
      <c r="H40" s="30"/>
    </row>
    <row r="41" spans="1:8" ht="120" x14ac:dyDescent="0.25">
      <c r="A41" s="12" t="s">
        <v>61</v>
      </c>
      <c r="B41" s="13" t="s">
        <v>72</v>
      </c>
      <c r="C41" s="45">
        <v>8000</v>
      </c>
      <c r="D41" s="33"/>
      <c r="E41" s="4"/>
      <c r="F41" s="55"/>
      <c r="G41" s="28"/>
      <c r="H41" s="30"/>
    </row>
    <row r="42" spans="1:8" ht="135" x14ac:dyDescent="0.25">
      <c r="A42" s="12" t="s">
        <v>62</v>
      </c>
      <c r="B42" s="13" t="s">
        <v>73</v>
      </c>
      <c r="C42" s="45">
        <v>6000</v>
      </c>
      <c r="D42" s="33"/>
      <c r="E42" s="4"/>
      <c r="F42" s="55"/>
      <c r="G42" s="28"/>
      <c r="H42" s="30"/>
    </row>
    <row r="43" spans="1:8" ht="60" x14ac:dyDescent="0.25">
      <c r="A43" s="15" t="s">
        <v>63</v>
      </c>
      <c r="B43" s="16" t="s">
        <v>66</v>
      </c>
      <c r="C43" s="45">
        <v>6500</v>
      </c>
      <c r="D43" s="33"/>
      <c r="E43" s="4"/>
      <c r="F43" s="55"/>
      <c r="G43" s="28"/>
      <c r="H43" s="30"/>
    </row>
    <row r="44" spans="1:8" ht="60" x14ac:dyDescent="0.25">
      <c r="A44" s="15" t="s">
        <v>64</v>
      </c>
      <c r="B44" s="16" t="s">
        <v>66</v>
      </c>
      <c r="C44" s="45">
        <v>8500</v>
      </c>
      <c r="D44" s="33"/>
      <c r="E44" s="4"/>
      <c r="F44" s="55"/>
      <c r="G44" s="28"/>
      <c r="H44" s="30"/>
    </row>
    <row r="45" spans="1:8" ht="60" x14ac:dyDescent="0.25">
      <c r="A45" s="15" t="s">
        <v>65</v>
      </c>
      <c r="B45" s="16" t="s">
        <v>66</v>
      </c>
      <c r="C45" s="45">
        <v>6000</v>
      </c>
      <c r="D45" s="33"/>
      <c r="E45" s="4"/>
      <c r="F45" s="55"/>
      <c r="G45" s="28"/>
      <c r="H45" s="30"/>
    </row>
    <row r="46" spans="1:8" x14ac:dyDescent="0.25">
      <c r="A46" s="15" t="s">
        <v>76</v>
      </c>
      <c r="B46" s="16"/>
      <c r="C46" s="45">
        <v>16000</v>
      </c>
      <c r="D46" s="33"/>
      <c r="E46" s="4"/>
      <c r="F46" s="55"/>
      <c r="G46" s="28"/>
      <c r="H46" s="30"/>
    </row>
    <row r="47" spans="1:8" x14ac:dyDescent="0.25">
      <c r="A47" s="60" t="s">
        <v>67</v>
      </c>
      <c r="B47" s="60"/>
      <c r="C47" s="18">
        <f ca="1">SUM(C27:C46)</f>
        <v>861345.75</v>
      </c>
      <c r="D47" s="18">
        <f>SUM(D27:D46)</f>
        <v>0</v>
      </c>
    </row>
    <row r="49" spans="1:5" ht="45" x14ac:dyDescent="0.25">
      <c r="A49" s="51" t="s">
        <v>106</v>
      </c>
      <c r="B49" s="50">
        <f>D47+C23+C13+C4</f>
        <v>0</v>
      </c>
      <c r="E49" s="34"/>
    </row>
  </sheetData>
  <mergeCells count="11">
    <mergeCell ref="A1:K1"/>
    <mergeCell ref="A2:K2"/>
    <mergeCell ref="A10:K10"/>
    <mergeCell ref="A11:K11"/>
    <mergeCell ref="A20:K20"/>
    <mergeCell ref="A21:K21"/>
    <mergeCell ref="B4:B8"/>
    <mergeCell ref="C4:C8"/>
    <mergeCell ref="A47:B47"/>
    <mergeCell ref="B13:B18"/>
    <mergeCell ref="C13:C1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20" sqref="A20"/>
    </sheetView>
  </sheetViews>
  <sheetFormatPr baseColWidth="10" defaultRowHeight="15" x14ac:dyDescent="0.25"/>
  <cols>
    <col min="1" max="1" width="63.5703125" customWidth="1"/>
  </cols>
  <sheetData>
    <row r="1" spans="1:2" ht="42" customHeight="1" x14ac:dyDescent="0.25">
      <c r="A1" s="69" t="s">
        <v>29</v>
      </c>
      <c r="B1" s="70"/>
    </row>
    <row r="2" spans="1:2" x14ac:dyDescent="0.25">
      <c r="A2" s="2" t="s">
        <v>30</v>
      </c>
      <c r="B2" s="2" t="s">
        <v>28</v>
      </c>
    </row>
    <row r="3" spans="1:2" x14ac:dyDescent="0.25">
      <c r="A3" s="9" t="s">
        <v>31</v>
      </c>
      <c r="B3" s="9">
        <v>4</v>
      </c>
    </row>
    <row r="4" spans="1:2" x14ac:dyDescent="0.25">
      <c r="A4" s="9" t="s">
        <v>32</v>
      </c>
      <c r="B4" s="9">
        <v>7</v>
      </c>
    </row>
    <row r="5" spans="1:2" x14ac:dyDescent="0.25">
      <c r="A5" s="9" t="s">
        <v>33</v>
      </c>
      <c r="B5" s="9">
        <v>9</v>
      </c>
    </row>
    <row r="7" spans="1:2" ht="38.25" customHeight="1" x14ac:dyDescent="0.25">
      <c r="A7" s="69" t="s">
        <v>34</v>
      </c>
      <c r="B7" s="70"/>
    </row>
    <row r="8" spans="1:2" x14ac:dyDescent="0.25">
      <c r="A8" s="2" t="s">
        <v>35</v>
      </c>
      <c r="B8" s="2" t="s">
        <v>28</v>
      </c>
    </row>
    <row r="9" spans="1:2" x14ac:dyDescent="0.25">
      <c r="A9" s="9" t="s">
        <v>36</v>
      </c>
      <c r="B9" s="9">
        <v>4</v>
      </c>
    </row>
    <row r="10" spans="1:2" x14ac:dyDescent="0.25">
      <c r="A10" s="9" t="s">
        <v>37</v>
      </c>
      <c r="B10" s="9">
        <v>7</v>
      </c>
    </row>
    <row r="11" spans="1:2" x14ac:dyDescent="0.25">
      <c r="A11" s="9" t="s">
        <v>38</v>
      </c>
      <c r="B11" s="9">
        <v>9</v>
      </c>
    </row>
  </sheetData>
  <mergeCells count="2">
    <mergeCell ref="A1:B1"/>
    <mergeCell ref="A7:B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D4" sqref="D4:E4"/>
    </sheetView>
  </sheetViews>
  <sheetFormatPr baseColWidth="10" defaultRowHeight="15" x14ac:dyDescent="0.25"/>
  <cols>
    <col min="1" max="1" width="17.140625" bestFit="1" customWidth="1"/>
    <col min="2" max="2" width="13.7109375" bestFit="1" customWidth="1"/>
    <col min="3" max="3" width="28" bestFit="1" customWidth="1"/>
    <col min="4" max="4" width="13.7109375" bestFit="1" customWidth="1"/>
    <col min="5" max="5" width="28" bestFit="1" customWidth="1"/>
  </cols>
  <sheetData>
    <row r="1" spans="1:5" x14ac:dyDescent="0.25">
      <c r="A1" s="72" t="s">
        <v>78</v>
      </c>
      <c r="B1" s="72"/>
      <c r="C1" s="72"/>
      <c r="D1" s="72"/>
      <c r="E1" s="72"/>
    </row>
    <row r="2" spans="1:5" x14ac:dyDescent="0.25">
      <c r="A2" s="9"/>
      <c r="B2" s="71">
        <v>2017</v>
      </c>
      <c r="C2" s="71"/>
      <c r="D2" s="71">
        <v>2018</v>
      </c>
      <c r="E2" s="71"/>
    </row>
    <row r="3" spans="1:5" x14ac:dyDescent="0.25">
      <c r="A3" s="37" t="s">
        <v>79</v>
      </c>
      <c r="B3" s="37" t="s">
        <v>81</v>
      </c>
      <c r="C3" s="37" t="s">
        <v>80</v>
      </c>
      <c r="D3" s="37" t="s">
        <v>81</v>
      </c>
      <c r="E3" s="37" t="s">
        <v>80</v>
      </c>
    </row>
    <row r="4" spans="1:5" x14ac:dyDescent="0.25">
      <c r="A4" s="9" t="s">
        <v>82</v>
      </c>
      <c r="B4" s="36">
        <v>11000</v>
      </c>
      <c r="C4" s="36">
        <v>9717</v>
      </c>
      <c r="D4" s="36">
        <v>11000</v>
      </c>
      <c r="E4" s="36">
        <v>9858</v>
      </c>
    </row>
    <row r="5" spans="1:5" x14ac:dyDescent="0.25">
      <c r="A5" s="9" t="s">
        <v>83</v>
      </c>
      <c r="B5" s="36">
        <v>15000</v>
      </c>
      <c r="C5" s="36">
        <v>13597</v>
      </c>
      <c r="D5" s="36">
        <v>13000</v>
      </c>
      <c r="E5" s="36">
        <v>13360</v>
      </c>
    </row>
    <row r="6" spans="1:5" x14ac:dyDescent="0.25">
      <c r="A6" s="9" t="s">
        <v>84</v>
      </c>
      <c r="B6" s="36">
        <v>6000</v>
      </c>
      <c r="C6" s="36">
        <v>5400</v>
      </c>
      <c r="D6" s="36">
        <v>7000</v>
      </c>
      <c r="E6" s="36">
        <v>6050</v>
      </c>
    </row>
    <row r="9" spans="1:5" x14ac:dyDescent="0.25">
      <c r="A9" s="72" t="s">
        <v>85</v>
      </c>
      <c r="B9" s="72"/>
      <c r="C9" s="72"/>
      <c r="D9" s="72"/>
      <c r="E9" s="72"/>
    </row>
    <row r="10" spans="1:5" x14ac:dyDescent="0.25">
      <c r="A10" s="9"/>
      <c r="B10" s="71">
        <v>2017</v>
      </c>
      <c r="C10" s="71"/>
      <c r="D10" s="71">
        <v>2018</v>
      </c>
      <c r="E10" s="71"/>
    </row>
    <row r="11" spans="1:5" x14ac:dyDescent="0.25">
      <c r="A11" s="37" t="s">
        <v>79</v>
      </c>
      <c r="B11" s="37" t="s">
        <v>81</v>
      </c>
      <c r="C11" s="37" t="s">
        <v>80</v>
      </c>
      <c r="D11" s="37" t="s">
        <v>81</v>
      </c>
      <c r="E11" s="37" t="s">
        <v>80</v>
      </c>
    </row>
    <row r="12" spans="1:5" x14ac:dyDescent="0.25">
      <c r="A12" s="9" t="s">
        <v>82</v>
      </c>
      <c r="B12" s="36">
        <v>16000</v>
      </c>
      <c r="C12" s="36">
        <v>14967</v>
      </c>
      <c r="D12" s="36">
        <v>16000</v>
      </c>
      <c r="E12" s="36">
        <v>15275</v>
      </c>
    </row>
    <row r="13" spans="1:5" x14ac:dyDescent="0.25">
      <c r="A13" s="9" t="s">
        <v>83</v>
      </c>
      <c r="B13" s="36">
        <v>25000</v>
      </c>
      <c r="C13" s="36">
        <v>23717</v>
      </c>
      <c r="D13" s="36">
        <v>23000</v>
      </c>
      <c r="E13" s="36">
        <v>22833</v>
      </c>
    </row>
    <row r="14" spans="1:5" x14ac:dyDescent="0.25">
      <c r="A14" s="9" t="s">
        <v>84</v>
      </c>
      <c r="B14" s="36">
        <v>10000</v>
      </c>
      <c r="C14" s="36">
        <v>9130</v>
      </c>
      <c r="D14" s="36">
        <v>9000</v>
      </c>
      <c r="E14" s="36">
        <v>8500</v>
      </c>
    </row>
    <row r="16" spans="1:5" x14ac:dyDescent="0.25">
      <c r="A16" s="72" t="s">
        <v>86</v>
      </c>
      <c r="B16" s="72"/>
      <c r="C16" s="72"/>
      <c r="D16" s="72"/>
      <c r="E16" s="72"/>
    </row>
    <row r="17" spans="1:5" x14ac:dyDescent="0.25">
      <c r="A17" s="9"/>
      <c r="B17" s="71">
        <v>2017</v>
      </c>
      <c r="C17" s="71"/>
      <c r="D17" s="71">
        <v>2018</v>
      </c>
      <c r="E17" s="71"/>
    </row>
    <row r="18" spans="1:5" x14ac:dyDescent="0.25">
      <c r="A18" s="37" t="s">
        <v>79</v>
      </c>
      <c r="B18" s="37" t="s">
        <v>81</v>
      </c>
      <c r="C18" s="37" t="s">
        <v>80</v>
      </c>
      <c r="D18" s="37" t="s">
        <v>81</v>
      </c>
      <c r="E18" s="37" t="s">
        <v>80</v>
      </c>
    </row>
    <row r="19" spans="1:5" x14ac:dyDescent="0.25">
      <c r="A19" s="9" t="s">
        <v>82</v>
      </c>
      <c r="B19" s="36">
        <v>20000</v>
      </c>
      <c r="C19" s="36">
        <v>18592</v>
      </c>
      <c r="D19" s="36">
        <v>21000</v>
      </c>
      <c r="E19" s="36">
        <v>21250</v>
      </c>
    </row>
    <row r="20" spans="1:5" x14ac:dyDescent="0.25">
      <c r="A20" s="9" t="s">
        <v>83</v>
      </c>
      <c r="B20" s="36">
        <v>50000</v>
      </c>
      <c r="C20" s="36">
        <v>46983</v>
      </c>
      <c r="D20" s="36">
        <v>50000</v>
      </c>
      <c r="E20" s="36">
        <v>50328</v>
      </c>
    </row>
    <row r="21" spans="1:5" x14ac:dyDescent="0.25">
      <c r="A21" s="9" t="s">
        <v>84</v>
      </c>
      <c r="B21" s="36">
        <v>19000</v>
      </c>
      <c r="C21" s="36">
        <v>17644</v>
      </c>
      <c r="D21" s="36">
        <v>17000</v>
      </c>
      <c r="E21" s="36">
        <v>17000</v>
      </c>
    </row>
  </sheetData>
  <mergeCells count="9">
    <mergeCell ref="B17:C17"/>
    <mergeCell ref="D17:E17"/>
    <mergeCell ref="B2:C2"/>
    <mergeCell ref="D2:E2"/>
    <mergeCell ref="A1:E1"/>
    <mergeCell ref="A9:E9"/>
    <mergeCell ref="B10:C10"/>
    <mergeCell ref="D10:E10"/>
    <mergeCell ref="A16:E16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CATEGORIA A</vt:lpstr>
      <vt:lpstr>CATEGORÍA AA</vt:lpstr>
      <vt:lpstr>CATEGORIA AAA</vt:lpstr>
      <vt:lpstr>Hoja3</vt:lpstr>
      <vt:lpstr>2017 - 2018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Yaneth Arango Bedoya</dc:creator>
  <cp:lastModifiedBy>Ana Maria Restrepo</cp:lastModifiedBy>
  <dcterms:created xsi:type="dcterms:W3CDTF">2017-01-13T19:43:27Z</dcterms:created>
  <dcterms:modified xsi:type="dcterms:W3CDTF">2017-11-24T19:12:58Z</dcterms:modified>
</cp:coreProperties>
</file>