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PABELLON AMARILLO\PABELLON INTERVENTORIA\"/>
    </mc:Choice>
  </mc:AlternateContent>
  <bookViews>
    <workbookView xWindow="0" yWindow="0" windowWidth="20400" windowHeight="6555"/>
  </bookViews>
  <sheets>
    <sheet name="Formato N°7" sheetId="4" r:id="rId1"/>
  </sheets>
  <externalReferences>
    <externalReference r:id="rId2"/>
    <externalReference r:id="rId3"/>
    <externalReference r:id="rId4"/>
  </externalReferences>
  <definedNames>
    <definedName name="APU">#REF!</definedName>
    <definedName name="_xlnm.Print_Area" localSheetId="0">'Formato N°7'!$A$1:$G$34</definedName>
    <definedName name="_xlnm.Print_Area">#REF!</definedName>
    <definedName name="dfcrvrfvgtr">'[1]MATERIALES Y RECURSOS'!$F$624:$G$626</definedName>
    <definedName name="e">#REF!</definedName>
    <definedName name="INSU">#REF!</definedName>
    <definedName name="INSUMOS">#REF!</definedName>
    <definedName name="MATERIALES">[2]MATERIALES!$B$11:$B$614</definedName>
    <definedName name="SUBA">'[3]SUB APU'!$A$1:$D$65536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4" l="1"/>
  <c r="G29" i="4" l="1"/>
  <c r="G28" i="4"/>
  <c r="G27" i="4"/>
  <c r="G31" i="4" s="1"/>
  <c r="G26" i="4"/>
  <c r="G25" i="4"/>
  <c r="G24" i="4"/>
  <c r="G16" i="4"/>
  <c r="G15" i="4"/>
  <c r="G14" i="4"/>
  <c r="G12" i="4"/>
  <c r="G11" i="4"/>
  <c r="G10" i="4"/>
  <c r="G9" i="4"/>
  <c r="G18" i="4" l="1"/>
  <c r="G19" i="4"/>
  <c r="G21" i="4" s="1"/>
  <c r="G32" i="4" s="1"/>
  <c r="G33" i="4" s="1"/>
  <c r="G34" i="4" l="1"/>
</calcChain>
</file>

<file path=xl/comments1.xml><?xml version="1.0" encoding="utf-8"?>
<comments xmlns="http://schemas.openxmlformats.org/spreadsheetml/2006/main">
  <authors>
    <author>Colossus User</author>
    <author>cochoa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>Mínimo el 90% del valor del Presupuesto Oficial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Mínimo el 90% del valor del Presupuesto Oficial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>Mínimo el 90% del valor en el AU Oficial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Mínimo el 90% del valor en el AU Oficial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Mínimo el 90% del valor del Presupuesto Oficial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Mínimo el 90% del valor del Presupuesto Oficial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Mínimo el 90% del valor del Presupuesto Oficial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</rPr>
          <t>cochoa:</t>
        </r>
        <r>
          <rPr>
            <sz val="9"/>
            <color indexed="81"/>
            <rFont val="Tahoma"/>
            <family val="2"/>
          </rPr>
          <t xml:space="preserve">
El precio es = a los Ensayos del AU x 30%</t>
        </r>
      </text>
    </comment>
    <comment ref="F33" authorId="1" shapeId="0">
      <text>
        <r>
          <rPr>
            <b/>
            <sz val="9"/>
            <color indexed="81"/>
            <rFont val="Tahoma"/>
            <family val="2"/>
          </rPr>
          <t>cochoa:</t>
        </r>
        <r>
          <rPr>
            <sz val="9"/>
            <color indexed="81"/>
            <rFont val="Tahoma"/>
            <family val="2"/>
          </rPr>
          <t xml:space="preserve">
Incremento del IVA 19%</t>
        </r>
      </text>
    </comment>
  </commentList>
</comments>
</file>

<file path=xl/sharedStrings.xml><?xml version="1.0" encoding="utf-8"?>
<sst xmlns="http://schemas.openxmlformats.org/spreadsheetml/2006/main" count="64" uniqueCount="55">
  <si>
    <t>mes</t>
  </si>
  <si>
    <t>Global</t>
  </si>
  <si>
    <t>Mes</t>
  </si>
  <si>
    <t>Arriendo contenedor oficina y baño</t>
  </si>
  <si>
    <t>Dotación de oficina (incluye muebles y enseres) tiempo ejecución y legalizacion</t>
  </si>
  <si>
    <t>Equipo de oficina (Impresoras - computadores) tiempo ejecución y legalización</t>
  </si>
  <si>
    <t xml:space="preserve">Ensayos de Laboratorio </t>
  </si>
  <si>
    <t>A</t>
  </si>
  <si>
    <t>B</t>
  </si>
  <si>
    <t>C</t>
  </si>
  <si>
    <t>Profesional en Salud ocupacional</t>
  </si>
  <si>
    <t>PLAZA MAYOR CONVENCIONES Y EXPOSICIONES</t>
  </si>
  <si>
    <t>INTERVENTORÍA TÉCNICA, ADMINISTRATIVA, FINANCIERA, LEGAL Y AMBIENTAL PARA  LA “AMPLIACIÓN Y REPOTENCIACIÓN DEL PABELLÓN AMARILLO  DE PLAZA MAYOR MEDELLÍN</t>
  </si>
  <si>
    <t xml:space="preserve">PRESUPUESTO OFICIAL </t>
  </si>
  <si>
    <t>Item</t>
  </si>
  <si>
    <t>CARGO/OFICIO</t>
  </si>
  <si>
    <t>CANTIDAD</t>
  </si>
  <si>
    <t>SUELDO Y/O TARIFA MENSUAL</t>
  </si>
  <si>
    <t>DEDICACIÓN MENSUAL</t>
  </si>
  <si>
    <t>DURACIÓN
 (Meses)</t>
  </si>
  <si>
    <t>VALOR PARCIAL
 ($)</t>
  </si>
  <si>
    <t>Personal Profesional :</t>
  </si>
  <si>
    <t>1.1</t>
  </si>
  <si>
    <t>Director de Inteventoria</t>
  </si>
  <si>
    <t>1.2</t>
  </si>
  <si>
    <t>Residente de obra y acabados</t>
  </si>
  <si>
    <t>1.3</t>
  </si>
  <si>
    <t>Residente de estructura metalica</t>
  </si>
  <si>
    <t>1.4</t>
  </si>
  <si>
    <t>Residente Electrico</t>
  </si>
  <si>
    <t>Personal Técnico :</t>
  </si>
  <si>
    <t>Profesional del área ambiental</t>
  </si>
  <si>
    <t xml:space="preserve">Tecnólogo en Construcciones Civiles </t>
  </si>
  <si>
    <t>Subtotal Costos Directos de Personal</t>
  </si>
  <si>
    <t>Factor Multiplicador</t>
  </si>
  <si>
    <t>Total Costos Directos de Personal incluido Factor Multiplicador</t>
  </si>
  <si>
    <t>OTROS COSTOS DIRECTOS</t>
  </si>
  <si>
    <t>DESCRIPCION</t>
  </si>
  <si>
    <t>UNIDAD</t>
  </si>
  <si>
    <t>Papeleria, fax, edición de informes, CD, DVD, fotocopias, fotografías, etc</t>
  </si>
  <si>
    <t>Asesorias Arquitectónicas,  eléctricas, estructurales, hidrosanitarias, geotécnicas, carpintería metálica, estructuras en acero, las demás requeridas en la obra; todas las anteriores previa aprobación de la entidad contratante</t>
  </si>
  <si>
    <t xml:space="preserve">Equipo de topografía y  planos (Incluye comisión de topografía), </t>
  </si>
  <si>
    <t>Subtotal Otros Costos Directos</t>
  </si>
  <si>
    <t>IVA</t>
  </si>
  <si>
    <t>VALOR TOTAL DE LA OFERTA INCLUIDO EL IVA</t>
  </si>
  <si>
    <t>1.5</t>
  </si>
  <si>
    <t>1.6</t>
  </si>
  <si>
    <t>1.7</t>
  </si>
  <si>
    <t xml:space="preserve">Valor estimado para provisión de horas extra o recargos festivos o nocturnos  . Provisión que se utilizará siempre y cuando las horas extras hayan sido debidamente autorizadas </t>
  </si>
  <si>
    <t>Provision de horas extras</t>
  </si>
  <si>
    <t>1.8</t>
  </si>
  <si>
    <t>Formato N°7</t>
  </si>
  <si>
    <t>COSTOS DE PERSONAL</t>
  </si>
  <si>
    <t>Hoja de excel formulada, por favor solo diligencie los espacios en gris</t>
  </si>
  <si>
    <t>TOTAL COSTOS DE PERSONAL + OTROS COSTOS DIRECTOS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</si>
</sst>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\ * #,##0_-;\-&quot;$&quot;\ * #,##0_-;_-&quot;$&quot;\ * &quot;-&quot;_-;_-@_-"/>
    <numFmt numFmtId="165" formatCode="&quot;$&quot;#,##0.00;[Red]\-&quot;$&quot;#,##0.00"/>
    <numFmt numFmtId="166" formatCode="_ &quot;$&quot;\ * #,##0_ ;_ &quot;$&quot;\ * \-#,##0_ ;_ &quot;$&quot;\ * &quot;-&quot;??_ ;_ @_ "/>
    <numFmt numFmtId="167" formatCode="0.0"/>
    <numFmt numFmtId="168" formatCode="_-&quot;$&quot;* #,##0_-;\-&quot;$&quot;* #,##0_-;_-&quot;$&quot;* &quot;-&quot;_-;_-@_-"/>
    <numFmt numFmtId="169" formatCode="_-* #,##0.00\ _$_-;\-* #,##0.00\ _$_-;_-* &quot;-&quot;??\ _$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2" fontId="2" fillId="0" borderId="0" applyFont="0" applyFill="0" applyProtection="0"/>
    <xf numFmtId="168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3" xfId="3" applyFont="1" applyBorder="1" applyAlignment="1" applyProtection="1">
      <alignment horizontal="center" vertical="center"/>
    </xf>
    <xf numFmtId="0" fontId="2" fillId="0" borderId="3" xfId="3" applyFont="1" applyBorder="1" applyAlignment="1" applyProtection="1">
      <alignment horizontal="center" vertical="center"/>
      <protection locked="0"/>
    </xf>
    <xf numFmtId="0" fontId="2" fillId="0" borderId="2" xfId="3" applyFont="1" applyFill="1" applyBorder="1" applyAlignment="1" applyProtection="1">
      <alignment horizontal="justify" vertical="center"/>
      <protection locked="0"/>
    </xf>
    <xf numFmtId="0" fontId="2" fillId="0" borderId="2" xfId="3" applyFont="1" applyFill="1" applyBorder="1" applyAlignment="1" applyProtection="1">
      <alignment horizontal="center" vertical="center"/>
      <protection locked="0"/>
    </xf>
    <xf numFmtId="167" fontId="2" fillId="0" borderId="2" xfId="3" applyNumberFormat="1" applyFont="1" applyFill="1" applyBorder="1" applyAlignment="1" applyProtection="1">
      <alignment horizontal="center" vertical="center"/>
    </xf>
    <xf numFmtId="167" fontId="2" fillId="0" borderId="2" xfId="3" applyNumberFormat="1" applyFont="1" applyFill="1" applyBorder="1" applyAlignment="1" applyProtection="1">
      <alignment horizontal="center" vertical="center"/>
      <protection locked="0"/>
    </xf>
    <xf numFmtId="166" fontId="2" fillId="0" borderId="4" xfId="7" applyNumberFormat="1" applyFont="1" applyFill="1" applyBorder="1" applyAlignment="1" applyProtection="1">
      <alignment vertical="center"/>
      <protection locked="0"/>
    </xf>
    <xf numFmtId="168" fontId="0" fillId="0" borderId="0" xfId="8" applyFont="1"/>
    <xf numFmtId="0" fontId="2" fillId="0" borderId="2" xfId="3" applyFont="1" applyBorder="1" applyAlignment="1" applyProtection="1">
      <alignment horizontal="justify" vertical="center" wrapText="1"/>
    </xf>
    <xf numFmtId="0" fontId="2" fillId="0" borderId="2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vertical="center"/>
    </xf>
    <xf numFmtId="0" fontId="2" fillId="0" borderId="9" xfId="9" applyFont="1" applyFill="1" applyBorder="1" applyAlignment="1" applyProtection="1">
      <alignment horizontal="justify" vertical="center" wrapText="1"/>
    </xf>
    <xf numFmtId="0" fontId="4" fillId="0" borderId="0" xfId="0" applyFont="1" applyBorder="1"/>
    <xf numFmtId="168" fontId="0" fillId="0" borderId="0" xfId="8" applyFont="1" applyBorder="1"/>
    <xf numFmtId="0" fontId="2" fillId="5" borderId="9" xfId="9" applyFont="1" applyFill="1" applyBorder="1" applyAlignment="1" applyProtection="1">
      <alignment horizontal="justify" vertical="center" wrapText="1"/>
    </xf>
    <xf numFmtId="0" fontId="4" fillId="0" borderId="0" xfId="0" applyFont="1" applyAlignment="1">
      <alignment horizontal="center"/>
    </xf>
    <xf numFmtId="0" fontId="2" fillId="0" borderId="10" xfId="3" applyFont="1" applyFill="1" applyBorder="1" applyAlignment="1" applyProtection="1">
      <alignment horizontal="center" vertical="center"/>
    </xf>
    <xf numFmtId="166" fontId="2" fillId="0" borderId="10" xfId="7" applyNumberFormat="1" applyFont="1" applyFill="1" applyBorder="1" applyAlignment="1" applyProtection="1">
      <alignment horizontal="right" vertical="center"/>
    </xf>
    <xf numFmtId="167" fontId="2" fillId="0" borderId="10" xfId="3" applyNumberFormat="1" applyFont="1" applyFill="1" applyBorder="1" applyAlignment="1" applyProtection="1">
      <alignment horizontal="center" vertical="center"/>
    </xf>
    <xf numFmtId="1" fontId="3" fillId="0" borderId="9" xfId="3" applyNumberFormat="1" applyFont="1" applyBorder="1" applyAlignment="1" applyProtection="1">
      <alignment horizontal="center" vertical="center"/>
    </xf>
    <xf numFmtId="166" fontId="3" fillId="0" borderId="4" xfId="10" applyNumberFormat="1" applyFont="1" applyFill="1" applyBorder="1" applyAlignment="1" applyProtection="1">
      <alignment horizontal="right" vertical="center"/>
    </xf>
    <xf numFmtId="0" fontId="2" fillId="0" borderId="8" xfId="3" applyFont="1" applyFill="1" applyBorder="1" applyAlignment="1" applyProtection="1">
      <alignment vertical="center"/>
    </xf>
    <xf numFmtId="166" fontId="2" fillId="0" borderId="9" xfId="7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168" fontId="0" fillId="0" borderId="0" xfId="8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168" fontId="0" fillId="0" borderId="0" xfId="8" applyFont="1" applyBorder="1" applyAlignment="1">
      <alignment horizontal="center" vertical="center"/>
    </xf>
    <xf numFmtId="0" fontId="2" fillId="4" borderId="2" xfId="3" applyFont="1" applyFill="1" applyBorder="1" applyAlignment="1" applyProtection="1">
      <alignment horizontal="justify" vertical="center" wrapText="1"/>
    </xf>
    <xf numFmtId="0" fontId="2" fillId="0" borderId="2" xfId="3" applyFont="1" applyBorder="1" applyAlignment="1" applyProtection="1">
      <alignment horizontal="center" vertical="center"/>
    </xf>
    <xf numFmtId="0" fontId="2" fillId="0" borderId="2" xfId="3" applyFont="1" applyBorder="1" applyAlignment="1" applyProtection="1">
      <alignment horizontal="center" vertical="center" wrapText="1"/>
    </xf>
    <xf numFmtId="166" fontId="2" fillId="0" borderId="4" xfId="10" applyNumberFormat="1" applyFont="1" applyFill="1" applyBorder="1" applyAlignment="1" applyProtection="1">
      <alignment vertical="center"/>
    </xf>
    <xf numFmtId="0" fontId="2" fillId="0" borderId="2" xfId="3" applyFont="1" applyFill="1" applyBorder="1" applyAlignment="1" applyProtection="1">
      <alignment horizontal="justify" vertical="center" wrapText="1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vertical="center" wrapText="1"/>
    </xf>
    <xf numFmtId="0" fontId="7" fillId="4" borderId="2" xfId="3" applyFont="1" applyFill="1" applyBorder="1" applyAlignment="1" applyProtection="1">
      <alignment horizontal="center" vertical="center"/>
    </xf>
    <xf numFmtId="166" fontId="3" fillId="0" borderId="4" xfId="10" applyNumberFormat="1" applyFont="1" applyFill="1" applyBorder="1" applyAlignment="1" applyProtection="1">
      <alignment horizontal="left" vertical="center"/>
    </xf>
    <xf numFmtId="0" fontId="3" fillId="0" borderId="9" xfId="3" applyFont="1" applyBorder="1" applyAlignment="1" applyProtection="1">
      <alignment horizontal="center" vertical="center"/>
    </xf>
    <xf numFmtId="9" fontId="3" fillId="3" borderId="2" xfId="7" applyNumberFormat="1" applyFont="1" applyFill="1" applyBorder="1" applyAlignment="1" applyProtection="1">
      <alignment horizontal="center" vertical="center"/>
      <protection locked="0"/>
    </xf>
    <xf numFmtId="0" fontId="2" fillId="0" borderId="5" xfId="3" applyFont="1" applyBorder="1" applyAlignment="1" applyProtection="1">
      <alignment horizontal="center" vertical="center"/>
    </xf>
    <xf numFmtId="166" fontId="3" fillId="0" borderId="6" xfId="10" applyNumberFormat="1" applyFont="1" applyFill="1" applyBorder="1" applyAlignment="1" applyProtection="1">
      <alignment horizontal="left" vertical="center"/>
    </xf>
    <xf numFmtId="166" fontId="6" fillId="0" borderId="9" xfId="10" applyNumberFormat="1" applyFont="1" applyFill="1" applyBorder="1" applyAlignment="1" applyProtection="1">
      <alignment horizontal="left" vertical="center"/>
    </xf>
    <xf numFmtId="166" fontId="4" fillId="0" borderId="0" xfId="0" applyNumberFormat="1" applyFont="1"/>
    <xf numFmtId="166" fontId="2" fillId="0" borderId="2" xfId="10" applyNumberFormat="1" applyFont="1" applyFill="1" applyBorder="1" applyAlignment="1" applyProtection="1">
      <alignment vertical="center"/>
    </xf>
    <xf numFmtId="0" fontId="2" fillId="6" borderId="3" xfId="3" applyFont="1" applyFill="1" applyBorder="1" applyAlignment="1" applyProtection="1">
      <alignment horizontal="center" vertical="center"/>
    </xf>
    <xf numFmtId="0" fontId="3" fillId="6" borderId="2" xfId="3" applyFont="1" applyFill="1" applyBorder="1" applyAlignment="1" applyProtection="1">
      <alignment horizontal="left" vertical="center"/>
    </xf>
    <xf numFmtId="0" fontId="3" fillId="6" borderId="2" xfId="3" applyFont="1" applyFill="1" applyBorder="1" applyAlignment="1" applyProtection="1">
      <alignment horizontal="center" vertical="center"/>
    </xf>
    <xf numFmtId="0" fontId="3" fillId="6" borderId="2" xfId="3" applyFont="1" applyFill="1" applyBorder="1" applyAlignment="1" applyProtection="1">
      <alignment horizontal="center" vertical="center" wrapText="1"/>
    </xf>
    <xf numFmtId="3" fontId="3" fillId="6" borderId="4" xfId="3" applyNumberFormat="1" applyFont="1" applyFill="1" applyBorder="1" applyAlignment="1" applyProtection="1">
      <alignment horizontal="center" vertical="center" wrapText="1"/>
    </xf>
    <xf numFmtId="164" fontId="4" fillId="0" borderId="0" xfId="1" applyFont="1"/>
    <xf numFmtId="164" fontId="0" fillId="0" borderId="0" xfId="1" applyFont="1" applyBorder="1" applyAlignment="1">
      <alignment horizontal="center" vertical="center"/>
    </xf>
    <xf numFmtId="0" fontId="4" fillId="0" borderId="2" xfId="0" applyFont="1" applyBorder="1"/>
    <xf numFmtId="9" fontId="2" fillId="0" borderId="2" xfId="2" applyFont="1" applyFill="1" applyBorder="1" applyAlignment="1" applyProtection="1">
      <alignment horizontal="center" vertical="center"/>
    </xf>
    <xf numFmtId="0" fontId="3" fillId="6" borderId="3" xfId="3" applyFont="1" applyFill="1" applyBorder="1" applyAlignment="1" applyProtection="1">
      <alignment horizontal="center" vertical="center"/>
    </xf>
    <xf numFmtId="0" fontId="4" fillId="6" borderId="0" xfId="0" applyFont="1" applyFill="1" applyAlignment="1">
      <alignment horizontal="center"/>
    </xf>
    <xf numFmtId="0" fontId="3" fillId="6" borderId="8" xfId="3" applyFont="1" applyFill="1" applyBorder="1" applyAlignment="1" applyProtection="1">
      <alignment vertical="center"/>
    </xf>
    <xf numFmtId="0" fontId="3" fillId="6" borderId="10" xfId="3" applyFont="1" applyFill="1" applyBorder="1" applyAlignment="1" applyProtection="1">
      <alignment vertical="center"/>
    </xf>
    <xf numFmtId="166" fontId="2" fillId="6" borderId="4" xfId="7" applyNumberFormat="1" applyFont="1" applyFill="1" applyBorder="1" applyAlignment="1" applyProtection="1">
      <alignment vertical="center"/>
      <protection locked="0"/>
    </xf>
    <xf numFmtId="0" fontId="3" fillId="6" borderId="2" xfId="9" applyFont="1" applyFill="1" applyBorder="1" applyAlignment="1" applyProtection="1">
      <alignment horizontal="justify" vertical="center" wrapText="1"/>
    </xf>
    <xf numFmtId="0" fontId="2" fillId="6" borderId="2" xfId="3" applyFont="1" applyFill="1" applyBorder="1" applyAlignment="1" applyProtection="1">
      <alignment horizontal="center" vertical="center"/>
    </xf>
    <xf numFmtId="166" fontId="2" fillId="6" borderId="2" xfId="7" applyNumberFormat="1" applyFont="1" applyFill="1" applyBorder="1" applyAlignment="1" applyProtection="1">
      <alignment vertical="center"/>
    </xf>
    <xf numFmtId="167" fontId="2" fillId="6" borderId="2" xfId="3" applyNumberFormat="1" applyFont="1" applyFill="1" applyBorder="1" applyAlignment="1" applyProtection="1">
      <alignment horizontal="center" vertical="center"/>
    </xf>
    <xf numFmtId="166" fontId="2" fillId="6" borderId="2" xfId="7" applyNumberFormat="1" applyFont="1" applyFill="1" applyBorder="1" applyAlignment="1" applyProtection="1">
      <alignment vertical="center"/>
      <protection locked="0"/>
    </xf>
    <xf numFmtId="0" fontId="2" fillId="4" borderId="2" xfId="3" applyFont="1" applyFill="1" applyBorder="1" applyAlignment="1" applyProtection="1">
      <alignment horizontal="center" vertical="center"/>
      <protection locked="0"/>
    </xf>
    <xf numFmtId="0" fontId="2" fillId="6" borderId="10" xfId="3" applyFont="1" applyFill="1" applyBorder="1" applyAlignment="1" applyProtection="1">
      <alignment horizontal="center" vertical="center"/>
    </xf>
    <xf numFmtId="166" fontId="2" fillId="6" borderId="10" xfId="7" applyNumberFormat="1" applyFont="1" applyFill="1" applyBorder="1" applyAlignment="1" applyProtection="1">
      <alignment horizontal="right" vertical="center"/>
    </xf>
    <xf numFmtId="167" fontId="2" fillId="6" borderId="10" xfId="3" applyNumberFormat="1" applyFont="1" applyFill="1" applyBorder="1" applyAlignment="1" applyProtection="1">
      <alignment horizontal="center" vertical="center"/>
    </xf>
    <xf numFmtId="1" fontId="3" fillId="6" borderId="9" xfId="3" applyNumberFormat="1" applyFont="1" applyFill="1" applyBorder="1" applyAlignment="1" applyProtection="1">
      <alignment horizontal="center" vertical="center"/>
    </xf>
    <xf numFmtId="166" fontId="3" fillId="6" borderId="4" xfId="10" applyNumberFormat="1" applyFont="1" applyFill="1" applyBorder="1" applyAlignment="1" applyProtection="1">
      <alignment horizontal="right" vertical="center"/>
    </xf>
    <xf numFmtId="166" fontId="2" fillId="7" borderId="2" xfId="7" applyNumberFormat="1" applyFont="1" applyFill="1" applyBorder="1" applyAlignment="1" applyProtection="1">
      <alignment vertical="center"/>
      <protection locked="0"/>
    </xf>
    <xf numFmtId="166" fontId="2" fillId="2" borderId="2" xfId="7" applyNumberFormat="1" applyFont="1" applyFill="1" applyBorder="1" applyAlignment="1" applyProtection="1">
      <alignment vertical="center"/>
      <protection locked="0"/>
    </xf>
    <xf numFmtId="166" fontId="2" fillId="7" borderId="2" xfId="7" applyNumberFormat="1" applyFont="1" applyFill="1" applyBorder="1" applyAlignment="1" applyProtection="1">
      <alignment vertical="center"/>
    </xf>
    <xf numFmtId="0" fontId="3" fillId="8" borderId="3" xfId="3" applyFont="1" applyFill="1" applyBorder="1" applyAlignment="1" applyProtection="1">
      <alignment horizontal="center" vertical="center"/>
    </xf>
    <xf numFmtId="4" fontId="3" fillId="7" borderId="4" xfId="10" applyNumberFormat="1" applyFont="1" applyFill="1" applyBorder="1" applyAlignment="1" applyProtection="1">
      <alignment vertical="center"/>
      <protection locked="0"/>
    </xf>
    <xf numFmtId="0" fontId="3" fillId="8" borderId="2" xfId="3" applyFont="1" applyFill="1" applyBorder="1" applyAlignment="1" applyProtection="1">
      <alignment horizontal="left" vertical="center"/>
    </xf>
    <xf numFmtId="0" fontId="3" fillId="8" borderId="4" xfId="3" applyFont="1" applyFill="1" applyBorder="1" applyAlignment="1" applyProtection="1">
      <alignment horizontal="left" vertical="center"/>
    </xf>
    <xf numFmtId="0" fontId="3" fillId="0" borderId="7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</xf>
    <xf numFmtId="0" fontId="5" fillId="0" borderId="7" xfId="6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center" wrapText="1"/>
    </xf>
    <xf numFmtId="0" fontId="6" fillId="0" borderId="7" xfId="6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0" fontId="6" fillId="0" borderId="7" xfId="3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</xf>
    <xf numFmtId="0" fontId="6" fillId="7" borderId="15" xfId="3" applyFont="1" applyFill="1" applyBorder="1" applyAlignment="1" applyProtection="1">
      <alignment horizontal="center" vertical="center" wrapText="1"/>
    </xf>
    <xf numFmtId="0" fontId="6" fillId="7" borderId="16" xfId="3" applyFont="1" applyFill="1" applyBorder="1" applyAlignment="1" applyProtection="1">
      <alignment horizontal="center" vertical="center" wrapText="1"/>
    </xf>
    <xf numFmtId="0" fontId="6" fillId="7" borderId="17" xfId="3" applyFont="1" applyFill="1" applyBorder="1" applyAlignment="1" applyProtection="1">
      <alignment horizontal="center" vertical="center" wrapText="1"/>
    </xf>
    <xf numFmtId="0" fontId="3" fillId="0" borderId="12" xfId="3" applyFont="1" applyBorder="1" applyAlignment="1" applyProtection="1">
      <alignment horizontal="left" vertical="center"/>
    </xf>
    <xf numFmtId="0" fontId="3" fillId="0" borderId="13" xfId="3" applyFont="1" applyBorder="1" applyAlignment="1" applyProtection="1">
      <alignment horizontal="left" vertical="center"/>
    </xf>
    <xf numFmtId="0" fontId="3" fillId="0" borderId="14" xfId="3" applyFont="1" applyBorder="1" applyAlignment="1" applyProtection="1">
      <alignment horizontal="left" vertical="center"/>
    </xf>
    <xf numFmtId="0" fontId="3" fillId="6" borderId="2" xfId="3" applyFont="1" applyFill="1" applyBorder="1" applyAlignment="1" applyProtection="1">
      <alignment horizontal="left" vertical="center"/>
    </xf>
    <xf numFmtId="0" fontId="3" fillId="6" borderId="4" xfId="3" applyFont="1" applyFill="1" applyBorder="1" applyAlignment="1" applyProtection="1">
      <alignment horizontal="left" vertical="center"/>
    </xf>
    <xf numFmtId="167" fontId="3" fillId="0" borderId="2" xfId="3" applyNumberFormat="1" applyFont="1" applyBorder="1" applyAlignment="1" applyProtection="1">
      <alignment horizontal="left" vertical="center" wrapText="1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10" xfId="3" applyFont="1" applyFill="1" applyBorder="1" applyAlignment="1" applyProtection="1">
      <alignment horizontal="left" vertical="center"/>
    </xf>
    <xf numFmtId="0" fontId="3" fillId="0" borderId="9" xfId="3" applyFont="1" applyFill="1" applyBorder="1" applyAlignment="1" applyProtection="1">
      <alignment horizontal="left" vertical="center"/>
    </xf>
    <xf numFmtId="0" fontId="3" fillId="8" borderId="8" xfId="3" applyFont="1" applyFill="1" applyBorder="1" applyAlignment="1" applyProtection="1">
      <alignment horizontal="left" vertical="center"/>
    </xf>
    <xf numFmtId="0" fontId="3" fillId="8" borderId="10" xfId="3" applyFont="1" applyFill="1" applyBorder="1" applyAlignment="1" applyProtection="1">
      <alignment horizontal="left" vertical="center"/>
    </xf>
    <xf numFmtId="0" fontId="3" fillId="8" borderId="11" xfId="3" applyFont="1" applyFill="1" applyBorder="1" applyAlignment="1" applyProtection="1">
      <alignment horizontal="left" vertical="center"/>
    </xf>
    <xf numFmtId="0" fontId="3" fillId="8" borderId="9" xfId="3" applyFont="1" applyFill="1" applyBorder="1" applyAlignment="1" applyProtection="1">
      <alignment horizontal="left" vertical="center"/>
    </xf>
    <xf numFmtId="0" fontId="3" fillId="0" borderId="8" xfId="3" applyFont="1" applyBorder="1" applyAlignment="1" applyProtection="1">
      <alignment horizontal="right" vertical="center"/>
    </xf>
    <xf numFmtId="0" fontId="3" fillId="0" borderId="10" xfId="3" applyFont="1" applyBorder="1" applyAlignment="1" applyProtection="1">
      <alignment horizontal="right" vertical="center"/>
    </xf>
  </cellXfs>
  <cellStyles count="13">
    <cellStyle name="Millares 2 9" xfId="12"/>
    <cellStyle name="Moneda [0]" xfId="1" builtinId="7"/>
    <cellStyle name="Moneda [0] 2" xfId="8"/>
    <cellStyle name="Moneda 6 2 2" xfId="4"/>
    <cellStyle name="Moneda 6 2 2 2" xfId="10"/>
    <cellStyle name="Moneda_presupuesto Colegio calazania 31 de agosto de 2009 1 2" xfId="7"/>
    <cellStyle name="Normal" xfId="0" builtinId="0"/>
    <cellStyle name="Normal 10" xfId="11"/>
    <cellStyle name="Normal 2 10 2 2" xfId="5"/>
    <cellStyle name="Normal 2 2 2 2 2 2 2 2" xfId="3"/>
    <cellStyle name="Normal 2 3 2 2 2" xfId="6"/>
    <cellStyle name="Normal_Presupuesto ultimo Las Flores 2 Etapa 16-1-2010 2 2 2" xfId="9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oporte%20Electrico%201\Desktop\APU&#180;s%20Referencia\APU%20REDES%20Y%20EQUIPOS%202017%20(1)%20(Autoguardado)%20BACHILLERATO%20REFE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wnloads\ANALISIS%20DE%20PRECIOS%20UNITARIOS%202012%20SOACHA\ANALISIS%20DE%20PRECIOS%20UNITARIOS%202012\O%20CIVILES%20Y%20ARQ%20-%202012\Copia%20de%20APU%20Obra%20Civil%202012-I%20items%20(50.1)%20a%20(56.3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201.3:81/SIMULACI&#211;NEDIFICIO.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,10 (2)"/>
      <sheetName val="5,28"/>
      <sheetName val="5,27"/>
      <sheetName val="5,25"/>
      <sheetName val="5,24"/>
      <sheetName val="6,41"/>
      <sheetName val="3,39"/>
      <sheetName val="5,23"/>
      <sheetName val="3,38"/>
      <sheetName val="6,40"/>
      <sheetName val="3,37"/>
      <sheetName val="2,43"/>
      <sheetName val="2,44"/>
      <sheetName val="2,42"/>
      <sheetName val="6,39"/>
      <sheetName val="6,43"/>
      <sheetName val="5,29"/>
      <sheetName val="6,44"/>
      <sheetName val="2,45"/>
      <sheetName val="5,30"/>
      <sheetName val="5,31"/>
      <sheetName val="5,32"/>
      <sheetName val="5,33"/>
      <sheetName val="2,46"/>
      <sheetName val="2,47"/>
      <sheetName val="2,48"/>
      <sheetName val="2,49"/>
      <sheetName val="2,50"/>
      <sheetName val="3,40"/>
      <sheetName val="3,41"/>
      <sheetName val="3,42"/>
      <sheetName val="3,43"/>
      <sheetName val="FORMULARIO DE PRECIOS UNITARIOS"/>
      <sheetName val="MATERIALES Y RECURSOS"/>
      <sheetName val="1,012"/>
      <sheetName val="1.1"/>
      <sheetName val="1.5"/>
      <sheetName val="1.6"/>
      <sheetName val="1.7"/>
      <sheetName val="1.8"/>
      <sheetName val="1.9"/>
      <sheetName val="1.10"/>
      <sheetName val="1.11"/>
      <sheetName val="2.1"/>
      <sheetName val="2.2"/>
      <sheetName val="2.6"/>
      <sheetName val="2,9"/>
      <sheetName val="1,0001"/>
      <sheetName val="3,04"/>
      <sheetName val="3,08"/>
      <sheetName val="4,01"/>
      <sheetName val="4,04"/>
      <sheetName val="5,09"/>
      <sheetName val="1,01"/>
      <sheetName val="1,001"/>
      <sheetName val="1,002"/>
      <sheetName val="2,001"/>
      <sheetName val="3,003"/>
      <sheetName val="3,005"/>
      <sheetName val="4,003"/>
      <sheetName val="1,02"/>
      <sheetName val="3,002"/>
      <sheetName val="3,007"/>
      <sheetName val="3,008"/>
      <sheetName val="4,004"/>
      <sheetName val="4,005"/>
      <sheetName val="4,006"/>
      <sheetName val="4,007"/>
      <sheetName val="4,008"/>
      <sheetName val="4,009"/>
      <sheetName val="4,012"/>
      <sheetName val="4,013"/>
      <sheetName val="5,002"/>
      <sheetName val="5,003"/>
      <sheetName val="7,001"/>
      <sheetName val="5,006"/>
      <sheetName val="5,009"/>
      <sheetName val="3,26"/>
      <sheetName val="6,34"/>
      <sheetName val="6,35"/>
      <sheetName val="6,32"/>
      <sheetName val="6,31"/>
      <sheetName val="6,30"/>
      <sheetName val="6,29"/>
      <sheetName val="6,28"/>
      <sheetName val="6,27"/>
      <sheetName val="6,26"/>
      <sheetName val="6,25"/>
      <sheetName val="6,24"/>
      <sheetName val="6,23"/>
      <sheetName val="6,22"/>
      <sheetName val="6,21"/>
      <sheetName val="6,20"/>
      <sheetName val="6,19"/>
      <sheetName val="6,18"/>
      <sheetName val="6,17"/>
      <sheetName val="6,16"/>
      <sheetName val="6,15"/>
      <sheetName val="6,14"/>
      <sheetName val="6,13"/>
      <sheetName val="6,12"/>
      <sheetName val="6,11"/>
      <sheetName val="6,10"/>
      <sheetName val="6,9"/>
      <sheetName val="6,8"/>
      <sheetName val="6,7"/>
      <sheetName val="6,6"/>
      <sheetName val="6,5"/>
      <sheetName val="6,4"/>
      <sheetName val="6,3"/>
      <sheetName val="6,2 (2)"/>
      <sheetName val="6,2"/>
      <sheetName val="6,1"/>
      <sheetName val="5,22"/>
      <sheetName val="5,21"/>
      <sheetName val="5,20"/>
      <sheetName val="5,19"/>
      <sheetName val="5,18"/>
      <sheetName val="5,17"/>
      <sheetName val="5,16"/>
      <sheetName val="5,15"/>
      <sheetName val="5,14"/>
      <sheetName val="5,13"/>
      <sheetName val="5,12"/>
      <sheetName val="5,11"/>
      <sheetName val="5,10"/>
      <sheetName val="5,9"/>
      <sheetName val="5,8"/>
      <sheetName val="5,7"/>
      <sheetName val="5,6"/>
      <sheetName val="5,5"/>
      <sheetName val="5,4"/>
      <sheetName val="5,3 (2)"/>
      <sheetName val="5,2 (3)"/>
      <sheetName val="5,2 (2)"/>
      <sheetName val="5,2"/>
      <sheetName val="Hoja2"/>
      <sheetName val="5,1"/>
      <sheetName val="4,17"/>
      <sheetName val="4,16"/>
      <sheetName val="4,15"/>
      <sheetName val="4,14"/>
      <sheetName val="4,13"/>
      <sheetName val="4,12"/>
      <sheetName val="4,11"/>
      <sheetName val="4,10"/>
      <sheetName val="4,9"/>
      <sheetName val="4,8"/>
      <sheetName val="4,7"/>
      <sheetName val="4,6"/>
      <sheetName val="4,5"/>
      <sheetName val="4,4"/>
      <sheetName val="4,3"/>
      <sheetName val="4,2"/>
      <sheetName val="4,1"/>
      <sheetName val="3,36"/>
      <sheetName val="3,35"/>
      <sheetName val="3,34"/>
      <sheetName val="3,33"/>
      <sheetName val="3,32"/>
      <sheetName val="3,31"/>
      <sheetName val="3,30"/>
      <sheetName val="3,29"/>
      <sheetName val="3,28"/>
      <sheetName val="3,27"/>
      <sheetName val="3,25"/>
      <sheetName val="3,24"/>
      <sheetName val="3,23"/>
      <sheetName val="3,22"/>
      <sheetName val="3,21"/>
      <sheetName val="3,20"/>
      <sheetName val="3,19"/>
      <sheetName val="3,18"/>
      <sheetName val="3,17"/>
      <sheetName val="3,16"/>
      <sheetName val="3,15"/>
      <sheetName val="3,14"/>
      <sheetName val="3,13"/>
      <sheetName val="3,12"/>
      <sheetName val="3,11"/>
      <sheetName val="3,10"/>
      <sheetName val="3,9"/>
      <sheetName val="3,8"/>
      <sheetName val="3,7"/>
      <sheetName val="3,6"/>
      <sheetName val="3,5"/>
      <sheetName val="3,4"/>
      <sheetName val="3,3"/>
      <sheetName val="3,2"/>
      <sheetName val="3,1"/>
      <sheetName val="2,2,9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2,01"/>
      <sheetName val="2,02"/>
      <sheetName val="2,03"/>
      <sheetName val="2,04 "/>
      <sheetName val="2,05"/>
      <sheetName val="2,06"/>
      <sheetName val="2,07"/>
      <sheetName val="2,08"/>
      <sheetName val="2,0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  <sheetName val="2,21"/>
      <sheetName val="2,22"/>
      <sheetName val="2,23"/>
      <sheetName val="2,24"/>
      <sheetName val="2,25"/>
      <sheetName val="2,26"/>
      <sheetName val="2,27"/>
      <sheetName val="2,28"/>
      <sheetName val="2,29"/>
      <sheetName val="2,30"/>
      <sheetName val="2,31"/>
      <sheetName val="2,32"/>
      <sheetName val="2,33"/>
      <sheetName val="2,34"/>
      <sheetName val="2,35"/>
      <sheetName val="2,36"/>
      <sheetName val="2,37"/>
      <sheetName val="2,38"/>
      <sheetName val="2,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624">
          <cell r="F624" t="str">
            <v>Herramienta Internas</v>
          </cell>
          <cell r="G624">
            <v>22750</v>
          </cell>
        </row>
        <row r="625">
          <cell r="F625" t="str">
            <v>Herramienta Redes</v>
          </cell>
          <cell r="G625">
            <v>42000</v>
          </cell>
        </row>
        <row r="626">
          <cell r="F626" t="str">
            <v>Grua</v>
          </cell>
          <cell r="G626">
            <v>800000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MATERIALES"/>
      <sheetName val="MANO DE OBRA"/>
      <sheetName val="CONSOLIDADO OBRA CIVIL"/>
      <sheetName val="50,1"/>
      <sheetName val="50,2"/>
      <sheetName val="50,3"/>
      <sheetName val="50,4"/>
      <sheetName val="50,5"/>
      <sheetName val="50,6"/>
      <sheetName val="50,7"/>
      <sheetName val="50,8"/>
      <sheetName val="50,9"/>
      <sheetName val="51,1"/>
      <sheetName val="51,2"/>
      <sheetName val="51,3"/>
      <sheetName val="51,4"/>
      <sheetName val="51,5"/>
      <sheetName val="51,6"/>
      <sheetName val="51,7"/>
      <sheetName val="51,8"/>
      <sheetName val="51,9"/>
      <sheetName val="51,10"/>
      <sheetName val="51,11"/>
      <sheetName val="51,12"/>
      <sheetName val="51,13"/>
      <sheetName val="51,14"/>
      <sheetName val="51,15"/>
      <sheetName val="51,16"/>
      <sheetName val="51,17"/>
      <sheetName val="51,18"/>
      <sheetName val="51,19"/>
      <sheetName val="52,1"/>
      <sheetName val="52,2"/>
      <sheetName val="52,3"/>
      <sheetName val="52,4"/>
      <sheetName val="52,5"/>
      <sheetName val="52,6"/>
      <sheetName val="52,7"/>
      <sheetName val="52,8"/>
      <sheetName val="52,9"/>
      <sheetName val="52,10"/>
      <sheetName val="52,11"/>
      <sheetName val="52,12"/>
      <sheetName val="52,13"/>
      <sheetName val="52,14"/>
      <sheetName val="52,15"/>
      <sheetName val="52,16"/>
      <sheetName val="52,17"/>
      <sheetName val="52,18"/>
      <sheetName val="52,19"/>
      <sheetName val="52,20"/>
      <sheetName val="52,21"/>
      <sheetName val="52,22"/>
      <sheetName val="53,1"/>
      <sheetName val="53,2"/>
      <sheetName val="53,3"/>
      <sheetName val="53,4"/>
      <sheetName val="53,5"/>
      <sheetName val="53,6"/>
      <sheetName val="53,7"/>
      <sheetName val="53,8"/>
      <sheetName val="53,9"/>
      <sheetName val="53,10"/>
      <sheetName val="53,11"/>
      <sheetName val="53,12"/>
      <sheetName val="53,13"/>
      <sheetName val="53,14"/>
      <sheetName val="53,15"/>
      <sheetName val="53,16"/>
      <sheetName val="53,17"/>
      <sheetName val="53,18"/>
      <sheetName val="53,19"/>
      <sheetName val="53,20"/>
      <sheetName val="53,21"/>
      <sheetName val="53,22"/>
      <sheetName val="53,23"/>
      <sheetName val="53,24"/>
      <sheetName val="53,25"/>
      <sheetName val="53,26"/>
      <sheetName val="53,27"/>
      <sheetName val="53,28"/>
      <sheetName val="53,29"/>
      <sheetName val="53,30"/>
      <sheetName val="53,31"/>
      <sheetName val="53,32"/>
      <sheetName val="53,33"/>
      <sheetName val="53,34"/>
      <sheetName val="53,35"/>
      <sheetName val="53,36"/>
      <sheetName val="53,37"/>
      <sheetName val="53,38"/>
      <sheetName val="53,39"/>
      <sheetName val="53,40"/>
      <sheetName val="53,41"/>
      <sheetName val="53,42"/>
      <sheetName val="53,43"/>
      <sheetName val="53,44"/>
      <sheetName val="53,45"/>
      <sheetName val="53,46"/>
      <sheetName val="53,47"/>
      <sheetName val="53,48"/>
      <sheetName val="53,49"/>
      <sheetName val="53,50"/>
      <sheetName val="53,51"/>
      <sheetName val="53,52"/>
      <sheetName val="54,1"/>
      <sheetName val="54,2"/>
      <sheetName val="54,3"/>
      <sheetName val="54,4"/>
      <sheetName val="54,5"/>
      <sheetName val="54,6"/>
      <sheetName val="54,7"/>
      <sheetName val="54,8"/>
      <sheetName val="54,9"/>
      <sheetName val="54,10"/>
      <sheetName val="54,11"/>
      <sheetName val="54,12"/>
      <sheetName val="54,13"/>
      <sheetName val="54,14"/>
      <sheetName val="54,15"/>
      <sheetName val="54,16"/>
      <sheetName val="54,17"/>
      <sheetName val="54,18"/>
      <sheetName val="54,19"/>
      <sheetName val="54,20"/>
      <sheetName val="54,21"/>
      <sheetName val="54,22"/>
      <sheetName val="54,23"/>
      <sheetName val="54,24"/>
      <sheetName val="54,25"/>
      <sheetName val="54,26"/>
      <sheetName val="54,27"/>
      <sheetName val="54,28"/>
      <sheetName val="54,29"/>
      <sheetName val="54,30"/>
      <sheetName val="54,31"/>
      <sheetName val="54,32"/>
      <sheetName val="54,33"/>
      <sheetName val="55,1"/>
      <sheetName val="55,2"/>
      <sheetName val="55,3"/>
      <sheetName val="55,4"/>
      <sheetName val="55,5"/>
      <sheetName val="55,6"/>
      <sheetName val="55,7"/>
      <sheetName val="55,8"/>
      <sheetName val="55,9"/>
      <sheetName val="55,10"/>
      <sheetName val="55,11"/>
      <sheetName val="55,12"/>
      <sheetName val="55,13"/>
      <sheetName val="55,14"/>
      <sheetName val="55,15"/>
      <sheetName val="55,16"/>
      <sheetName val="55,17"/>
      <sheetName val="55,18"/>
      <sheetName val="55,19"/>
      <sheetName val="55,20"/>
      <sheetName val="55,21"/>
      <sheetName val="55,22"/>
      <sheetName val="55,23"/>
      <sheetName val="55,24"/>
      <sheetName val="55,25"/>
      <sheetName val="56,1"/>
      <sheetName val="56,2"/>
      <sheetName val="56,3"/>
      <sheetName val="56,4"/>
      <sheetName val="56,5"/>
      <sheetName val="56,6"/>
      <sheetName val="56,7"/>
      <sheetName val="56,8"/>
      <sheetName val="56,9"/>
      <sheetName val="56,10"/>
      <sheetName val="56,11"/>
      <sheetName val="56,12"/>
      <sheetName val="56,13"/>
      <sheetName val="56,14"/>
      <sheetName val="56,15"/>
      <sheetName val="56,16"/>
      <sheetName val="56,17"/>
      <sheetName val="56,18"/>
      <sheetName val="56,19"/>
      <sheetName val="56,20"/>
      <sheetName val="56,21"/>
      <sheetName val="56,22"/>
      <sheetName val="56,23"/>
      <sheetName val="56,24"/>
      <sheetName val="56,25"/>
      <sheetName val="56,26"/>
      <sheetName val="56,27"/>
      <sheetName val="56,28"/>
      <sheetName val="56,29"/>
      <sheetName val="56,30"/>
    </sheetNames>
    <sheetDataSet>
      <sheetData sheetId="0"/>
      <sheetData sheetId="1">
        <row r="11">
          <cell r="B11" t="str">
            <v>MATERIALES EN OBRA</v>
          </cell>
        </row>
        <row r="12">
          <cell r="B12" t="str">
            <v>Accesorio HG 1/2"</v>
          </cell>
        </row>
        <row r="13">
          <cell r="B13" t="str">
            <v>Accesorio HG 3/4"</v>
          </cell>
        </row>
        <row r="14">
          <cell r="B14" t="str">
            <v>Accesorio para Canaleta Asbesto Cemento</v>
          </cell>
        </row>
        <row r="15">
          <cell r="B15" t="str">
            <v>Accesorio PVC-P diam 1/2" precio promedio</v>
          </cell>
        </row>
        <row r="16">
          <cell r="B16" t="str">
            <v>Accesorios cobre 1/2"</v>
          </cell>
        </row>
        <row r="17">
          <cell r="B17" t="str">
            <v>Accesorios cobre 3/4"</v>
          </cell>
        </row>
        <row r="18">
          <cell r="B18" t="str">
            <v>Accesorios de interconexion para 2 bombas tanques de presion incluye manometro de glicerina 0-100 psi, 2 switch de presión 50-70 psi, 2 switch flotador tanque alto/bajo, 2 valvulas de pie 1 1/4", 2 valvulas de bola 1 1/4", 2 valvulas de cheque 1 1/4".</v>
          </cell>
        </row>
        <row r="19">
          <cell r="B19" t="str">
            <v>Accesorios fijacion instalacion gas</v>
          </cell>
        </row>
        <row r="20">
          <cell r="B20" t="str">
            <v>Accesorios Galvanizados 2 1/2"" (precio promedio)</v>
          </cell>
        </row>
        <row r="21">
          <cell r="B21" t="str">
            <v>Accesorios Galvanizados 3" (precio promedio)</v>
          </cell>
        </row>
        <row r="22">
          <cell r="B22" t="str">
            <v>Accesorios Galvanizados 4" (precio promedio)</v>
          </cell>
        </row>
        <row r="23">
          <cell r="B23" t="str">
            <v>Acelerante Concreto tipo sikaset L o similar</v>
          </cell>
        </row>
        <row r="24">
          <cell r="B24" t="str">
            <v>Acero de refuerzo A37 (incluye transporta a obra)</v>
          </cell>
        </row>
        <row r="25">
          <cell r="B25" t="str">
            <v>Acero de refuerzo A60 (incluye transporte a obra)</v>
          </cell>
        </row>
        <row r="26">
          <cell r="B26" t="str">
            <v>Acido nítrico</v>
          </cell>
        </row>
        <row r="27">
          <cell r="B27" t="str">
            <v>Acople 1/2 para agua potable</v>
          </cell>
        </row>
        <row r="28">
          <cell r="B28" t="str">
            <v>Acrílico para división de baño</v>
          </cell>
        </row>
        <row r="29">
          <cell r="B29" t="str">
            <v>Adhesivo No. 10 Env 5GI</v>
          </cell>
        </row>
        <row r="30">
          <cell r="B30" t="str">
            <v>Aditivo curador de concreto</v>
          </cell>
        </row>
        <row r="31">
          <cell r="B31" t="str">
            <v>Aditivo desencofrante</v>
          </cell>
        </row>
        <row r="32">
          <cell r="B32" t="str">
            <v>Aditivo reductor de evaporacion</v>
          </cell>
        </row>
        <row r="33">
          <cell r="B33" t="str">
            <v>Agua</v>
          </cell>
        </row>
        <row r="34">
          <cell r="B34" t="str">
            <v>Alambre ATT 2x22</v>
          </cell>
        </row>
        <row r="35">
          <cell r="B35" t="str">
            <v>Alambre de cobre aislado THHN No 10</v>
          </cell>
        </row>
        <row r="36">
          <cell r="B36" t="str">
            <v>Alambre de cobre aislado THHN No 12</v>
          </cell>
        </row>
        <row r="37">
          <cell r="B37" t="str">
            <v>Alambre de cobre aislado THHN No 14</v>
          </cell>
        </row>
        <row r="38">
          <cell r="B38" t="str">
            <v>Alambre de cobre aislado THHN No 8</v>
          </cell>
        </row>
        <row r="39">
          <cell r="B39" t="str">
            <v>Alambre de cobre N°. 14 desnudo</v>
          </cell>
        </row>
        <row r="40">
          <cell r="B40" t="str">
            <v>Alambre de cobre THW N°.12 aislado</v>
          </cell>
        </row>
        <row r="41">
          <cell r="B41" t="str">
            <v>Alambre negro Nº 18</v>
          </cell>
        </row>
        <row r="42">
          <cell r="B42" t="str">
            <v xml:space="preserve">Alambre No 1/0 </v>
          </cell>
        </row>
        <row r="43">
          <cell r="B43" t="str">
            <v>Alambre No 12 desnudo</v>
          </cell>
        </row>
        <row r="44">
          <cell r="B44" t="str">
            <v>Alambre No 14 desnudo</v>
          </cell>
        </row>
        <row r="45">
          <cell r="B45" t="str">
            <v xml:space="preserve">Alambre No 2/0 </v>
          </cell>
        </row>
        <row r="46">
          <cell r="B46" t="str">
            <v xml:space="preserve">Alambre No 4/0 </v>
          </cell>
        </row>
        <row r="47">
          <cell r="B47" t="str">
            <v>Alambre TW 10</v>
          </cell>
        </row>
        <row r="48">
          <cell r="B48" t="str">
            <v>Alambre TW 12</v>
          </cell>
        </row>
        <row r="49">
          <cell r="B49" t="str">
            <v>Alambre TW 14</v>
          </cell>
        </row>
        <row r="50">
          <cell r="B50" t="str">
            <v>Alambre TW 6</v>
          </cell>
        </row>
        <row r="51">
          <cell r="B51" t="str">
            <v>Alambre TW 8</v>
          </cell>
        </row>
        <row r="52">
          <cell r="B52" t="str">
            <v>Alfajia en aluminio 8 cm</v>
          </cell>
        </row>
        <row r="53">
          <cell r="B53" t="str">
            <v>Alfombra tipo tapisol arena o similar</v>
          </cell>
        </row>
        <row r="54">
          <cell r="B54" t="str">
            <v>Alfombra tipo tapisol dalton o similar</v>
          </cell>
        </row>
        <row r="55">
          <cell r="B55" t="str">
            <v>Alfombra tipo tapisol exito o similar</v>
          </cell>
        </row>
        <row r="56">
          <cell r="B56" t="str">
            <v>Alumol</v>
          </cell>
        </row>
        <row r="57">
          <cell r="B57" t="str">
            <v>Angulo 1 1/2" x 1/4"</v>
          </cell>
        </row>
        <row r="58">
          <cell r="B58" t="str">
            <v>Angulo 1 1/4" x 1/8"</v>
          </cell>
        </row>
        <row r="59">
          <cell r="B59" t="str">
            <v>Angulo 1" x 1/8"</v>
          </cell>
        </row>
        <row r="60">
          <cell r="B60" t="str">
            <v>Angulo 1/8x3/4</v>
          </cell>
        </row>
        <row r="61">
          <cell r="B61" t="str">
            <v>Angulo 2" x 3" cal . 26 x 2,44ml</v>
          </cell>
        </row>
        <row r="62">
          <cell r="B62" t="str">
            <v>Angulo 2" x 3/16"</v>
          </cell>
        </row>
        <row r="63">
          <cell r="B63" t="str">
            <v>Angulo 3/4" x 1/8"</v>
          </cell>
        </row>
        <row r="64">
          <cell r="B64" t="str">
            <v>Angulo de cuelga para cieloraso x 2,44</v>
          </cell>
        </row>
        <row r="65">
          <cell r="B65" t="str">
            <v>Angulo perimetral cal. 26 x 2,44 ml (2,5x2,5 cm)</v>
          </cell>
        </row>
        <row r="66">
          <cell r="B66" t="str">
            <v>Anilina</v>
          </cell>
        </row>
        <row r="67">
          <cell r="B67" t="str">
            <v xml:space="preserve">Anticorrosivo </v>
          </cell>
        </row>
        <row r="68">
          <cell r="B68" t="str">
            <v>Antideslizante Corona 20,5x20,5 Trafico 3 o similar</v>
          </cell>
        </row>
        <row r="69">
          <cell r="B69" t="str">
            <v>Aplique en bronce</v>
          </cell>
        </row>
        <row r="70">
          <cell r="B70" t="str">
            <v>Arena de Peña</v>
          </cell>
        </row>
        <row r="71">
          <cell r="B71" t="str">
            <v>Arena lavada de rio</v>
          </cell>
        </row>
        <row r="72">
          <cell r="B72" t="str">
            <v>arrancador directo como motobomba jockey a 220V de 2 HP incluye 1 guardamotor para cortocircuitos, sobrecargas y/o falta de fase, 1 contactor con la capacidad de corriente según la potencia del motor, y demas accesorios</v>
          </cell>
        </row>
        <row r="73">
          <cell r="B73" t="str">
            <v>Automático enchufable  3 x 75A</v>
          </cell>
        </row>
        <row r="74">
          <cell r="B74" t="str">
            <v>Automático enchufable 1 x 20A</v>
          </cell>
        </row>
        <row r="75">
          <cell r="B75" t="str">
            <v>Automático enchufable 1 x 30A</v>
          </cell>
        </row>
        <row r="76">
          <cell r="B76" t="str">
            <v>Automático enchufable 1 x 50A</v>
          </cell>
        </row>
        <row r="77">
          <cell r="B77" t="str">
            <v>Automático enchufable 3 x 100A</v>
          </cell>
        </row>
        <row r="78">
          <cell r="B78" t="str">
            <v>Automático enchufable 3 x 125A</v>
          </cell>
        </row>
        <row r="79">
          <cell r="B79" t="str">
            <v>Automático enchufable 3 x 20A</v>
          </cell>
        </row>
        <row r="80">
          <cell r="B80" t="str">
            <v>Automático enchufable 3 x 40A</v>
          </cell>
        </row>
        <row r="81">
          <cell r="B81" t="str">
            <v>Automático enchufable 3 x 50A</v>
          </cell>
        </row>
        <row r="82">
          <cell r="B82" t="str">
            <v>Bala de incrustar de 100w</v>
          </cell>
        </row>
        <row r="83">
          <cell r="B83" t="str">
            <v>Bala incandescente 150W</v>
          </cell>
        </row>
        <row r="84">
          <cell r="B84" t="str">
            <v>Baldosín Alfa 30*30 Tipo P-5</v>
          </cell>
        </row>
        <row r="85">
          <cell r="B85" t="str">
            <v>Baldosín Alfa 30*8</v>
          </cell>
        </row>
        <row r="86">
          <cell r="B86" t="str">
            <v>Baldosín CALACATTA 45x45 Corona o similar piso</v>
          </cell>
        </row>
        <row r="87">
          <cell r="B87" t="str">
            <v>Baldosín de cemento 20x20 o similar</v>
          </cell>
        </row>
        <row r="88">
          <cell r="B88" t="str">
            <v>Baldosín de cemento 30,5x30,5 o similar</v>
          </cell>
        </row>
        <row r="89">
          <cell r="B89" t="str">
            <v>Baldosín granito .33x.33</v>
          </cell>
        </row>
        <row r="90">
          <cell r="B90" t="str">
            <v>Baldosín marmolizado 30,5x30,5 alfa o similar piso</v>
          </cell>
        </row>
        <row r="91">
          <cell r="B91" t="str">
            <v>Baldosín vibroprensado 30x30 tipo Alfa D 5 o similar</v>
          </cell>
        </row>
        <row r="92">
          <cell r="B92" t="str">
            <v>Barniz Transp Pintuco</v>
          </cell>
        </row>
        <row r="93">
          <cell r="B93" t="str">
            <v>Bisagra "GATO" cobrizada</v>
          </cell>
        </row>
        <row r="94">
          <cell r="B94" t="str">
            <v>Bisagra acero cobrizado3"</v>
          </cell>
        </row>
        <row r="95">
          <cell r="B95" t="str">
            <v>Bisagra cobriza de 2"</v>
          </cell>
        </row>
        <row r="96">
          <cell r="B96" t="str">
            <v>Bloque de Cemento E=0,15</v>
          </cell>
        </row>
        <row r="97">
          <cell r="B97" t="str">
            <v>Bloque de Cemento E=0,25</v>
          </cell>
        </row>
        <row r="98">
          <cell r="B98" t="str">
            <v>Bloque Hueco No 4</v>
          </cell>
        </row>
        <row r="99">
          <cell r="B99" t="str">
            <v>Bloque hueco No. 5</v>
          </cell>
        </row>
        <row r="100">
          <cell r="B100" t="str">
            <v>Bocel Md en media caña</v>
          </cell>
        </row>
        <row r="101">
          <cell r="B101" t="str">
            <v>bomba centrifuga en acero inoxidable 316 con motor electrico de 15 HP / 3500 rpm/3PH/60Hz/220-440V/TEFC tipo Gould pumps  o similar, y accesorios</v>
          </cell>
        </row>
        <row r="102">
          <cell r="B102" t="str">
            <v>bomba sumergible para aguas lluvias en hierro fundido con motor de 1,5 HP/3450 Rpm/ trifasica/230V tipo 3885 Goulds Pumps o similar</v>
          </cell>
        </row>
        <row r="103">
          <cell r="B103" t="str">
            <v>bomba vertical multietapas en acero inoxidable 304, en acople monoblock, con motor electrico de 2 HP/3PH/ 3500 rpm /220-440V/60Hz/TEFC/ para presion de agua tipo Goulds Pumps o similar, 6 etapas.</v>
          </cell>
        </row>
        <row r="104">
          <cell r="B104" t="str">
            <v>bomba vertical multietapas en acero inoxidable 304, en acople monoblock, con motor electrico de 3 HP/3PH/ 3500 rpm /220-440V/60Hz/TEFC/ arranque directo para presion de agua tipo Goulds Pumps o similar, 7 etapas.</v>
          </cell>
        </row>
        <row r="105">
          <cell r="B105" t="str">
            <v>Bombillo 100W</v>
          </cell>
        </row>
        <row r="106">
          <cell r="B106" t="str">
            <v>Botón de timbre</v>
          </cell>
        </row>
        <row r="107">
          <cell r="B107" t="str">
            <v>Boxer</v>
          </cell>
        </row>
        <row r="108">
          <cell r="B108" t="str">
            <v>Caballete</v>
          </cell>
        </row>
        <row r="109">
          <cell r="B109" t="str">
            <v>Caballete canaleta 43</v>
          </cell>
        </row>
        <row r="110">
          <cell r="B110" t="str">
            <v>Caballete canaleta 90</v>
          </cell>
        </row>
        <row r="111">
          <cell r="B111" t="str">
            <v>Caballete ond. Eternit</v>
          </cell>
        </row>
        <row r="112">
          <cell r="B112" t="str">
            <v>Cable coaxial</v>
          </cell>
        </row>
        <row r="113">
          <cell r="B113" t="str">
            <v>Cable de cobre N° 10 desnudo</v>
          </cell>
        </row>
        <row r="114">
          <cell r="B114" t="str">
            <v>Cable de cobre N° 8 desnudo</v>
          </cell>
        </row>
        <row r="115">
          <cell r="B115" t="str">
            <v>Cable de cobre N°. 1/0 THW</v>
          </cell>
        </row>
        <row r="116">
          <cell r="B116" t="str">
            <v>Cable de cobre N°. 2 THW</v>
          </cell>
        </row>
        <row r="117">
          <cell r="B117" t="str">
            <v>Cable de cobre N°. 6 THW</v>
          </cell>
        </row>
        <row r="118">
          <cell r="B118" t="str">
            <v>Cable de cobre N°. 8 THW aislado a 600 v</v>
          </cell>
        </row>
        <row r="119">
          <cell r="B119" t="str">
            <v>Cable desnudo Cu 1/0</v>
          </cell>
        </row>
        <row r="120">
          <cell r="B120" t="str">
            <v>Cable desnudo Cu 2/0</v>
          </cell>
        </row>
        <row r="121">
          <cell r="B121" t="str">
            <v>Cable utp nivel 5</v>
          </cell>
        </row>
        <row r="122">
          <cell r="B122" t="str">
            <v>Caja 2 circuitos</v>
          </cell>
        </row>
        <row r="123">
          <cell r="B123" t="str">
            <v>Caja galvanizada 2400</v>
          </cell>
        </row>
        <row r="124">
          <cell r="B124" t="str">
            <v>Caja galvanizada 5800</v>
          </cell>
        </row>
        <row r="125">
          <cell r="B125" t="str">
            <v>Caja galvanizada octogonal</v>
          </cell>
        </row>
        <row r="126">
          <cell r="B126" t="str">
            <v>Caja Gvnzd 10*10</v>
          </cell>
        </row>
        <row r="127">
          <cell r="B127" t="str">
            <v>Caja metálica 30x25x20</v>
          </cell>
        </row>
        <row r="128">
          <cell r="B128" t="str">
            <v>Calentador 20 galones de paso a gas incluye accesorios</v>
          </cell>
        </row>
        <row r="129">
          <cell r="B129" t="str">
            <v>Calentador 20 galones eléctrico Incluye accesorios</v>
          </cell>
        </row>
        <row r="130">
          <cell r="B130" t="str">
            <v>Calentador de 15 galones eléctrico</v>
          </cell>
        </row>
        <row r="131">
          <cell r="B131" t="str">
            <v>Calentador de 30 galones eléctrico</v>
          </cell>
        </row>
        <row r="132">
          <cell r="B132" t="str">
            <v>Canal B6 Cal 26 x 2,44ml</v>
          </cell>
        </row>
        <row r="133">
          <cell r="B133" t="str">
            <v>Canal lamina desarrollo 50 a 70 cm</v>
          </cell>
        </row>
        <row r="134">
          <cell r="B134" t="str">
            <v>Canal lamina desarrollo 70 a 100 cm</v>
          </cell>
        </row>
        <row r="135">
          <cell r="B135" t="str">
            <v>Canaleta 43 x 3,5 Eternit</v>
          </cell>
        </row>
        <row r="136">
          <cell r="B136" t="str">
            <v>Canaleta 43 x 4,50 m Eternit</v>
          </cell>
        </row>
        <row r="137">
          <cell r="B137" t="str">
            <v>Canaleta 43 x 6,00 m Eternit</v>
          </cell>
        </row>
        <row r="138">
          <cell r="B138" t="str">
            <v>Canaleta 90 x 3,75 m Eternit</v>
          </cell>
        </row>
        <row r="139">
          <cell r="B139" t="str">
            <v>Canaleta 90 x 5,25 m Eternit</v>
          </cell>
        </row>
        <row r="140">
          <cell r="B140" t="str">
            <v>Canaleta 90 x 6,00 m  Eternit</v>
          </cell>
        </row>
        <row r="141">
          <cell r="B141" t="str">
            <v>Canaleta acesco cal. 24 L=4,50m</v>
          </cell>
        </row>
        <row r="142">
          <cell r="B142" t="str">
            <v>Canaleta Asbesto Cemento No. 43 L=5,50m</v>
          </cell>
        </row>
        <row r="143">
          <cell r="B143" t="str">
            <v>Canaleta Asbesto Cemento No. 90 L=7,50m</v>
          </cell>
        </row>
        <row r="144">
          <cell r="B144" t="str">
            <v>Canaleta Asbesto Cemento No. 90 L=9,00m</v>
          </cell>
        </row>
        <row r="145">
          <cell r="B145" t="str">
            <v>Caolín</v>
          </cell>
        </row>
        <row r="146">
          <cell r="B146" t="str">
            <v>Caraplast</v>
          </cell>
        </row>
        <row r="147">
          <cell r="B147" t="str">
            <v>Casetón de guadua de b=0,60m y h=0,20m</v>
          </cell>
        </row>
        <row r="148">
          <cell r="B148" t="str">
            <v>Casetón de guadua de b=0,60m y h=0,30m</v>
          </cell>
        </row>
        <row r="149">
          <cell r="B149" t="str">
            <v xml:space="preserve">Cemento blanco </v>
          </cell>
        </row>
        <row r="150">
          <cell r="B150" t="str">
            <v>Cemento gris en obra</v>
          </cell>
        </row>
        <row r="151">
          <cell r="B151" t="str">
            <v>Cerámica Baldosa piso pared 20,5x20,5  corona o similar</v>
          </cell>
        </row>
        <row r="152">
          <cell r="B152" t="str">
            <v>Cerámica Corona Macedonia 25x25 o similar</v>
          </cell>
        </row>
        <row r="153">
          <cell r="B153" t="str">
            <v>Cerrad Schlage A50WS Alcoba o similar</v>
          </cell>
        </row>
        <row r="154">
          <cell r="B154" t="str">
            <v>Cerradura Schlage para Puerta tipo A87PD</v>
          </cell>
        </row>
        <row r="155">
          <cell r="B155" t="str">
            <v>Cerradura Yale doble pasador</v>
          </cell>
        </row>
        <row r="156">
          <cell r="B156" t="str">
            <v xml:space="preserve">Cesped quicuyo para empradizacion </v>
          </cell>
        </row>
        <row r="157">
          <cell r="B157" t="str">
            <v>Chazo expansivo tipo roscado</v>
          </cell>
        </row>
        <row r="158">
          <cell r="B158" t="str">
            <v>Cheque 1 1/2" Red White</v>
          </cell>
        </row>
        <row r="159">
          <cell r="B159" t="str">
            <v>Cheque 1 1/4" Red White</v>
          </cell>
        </row>
        <row r="160">
          <cell r="B160" t="str">
            <v>Cheque 1" Red White</v>
          </cell>
        </row>
        <row r="161">
          <cell r="B161" t="str">
            <v>Cheque 1/2" Red White</v>
          </cell>
        </row>
        <row r="162">
          <cell r="B162" t="str">
            <v>Cheque 2" Red White</v>
          </cell>
        </row>
        <row r="163">
          <cell r="B163" t="str">
            <v>Cheque 3/4" Red White</v>
          </cell>
        </row>
        <row r="164">
          <cell r="B164" t="str">
            <v>Cielo raso acero 80B Aluzic luxalon 130B</v>
          </cell>
        </row>
        <row r="165">
          <cell r="B165" t="str">
            <v>Cielo raso aluminio luxalon Alumhoriz 12 mm</v>
          </cell>
        </row>
        <row r="166">
          <cell r="B166" t="str">
            <v>Cielo raso aluminio luxalon Alumhoriz 130B</v>
          </cell>
        </row>
        <row r="167">
          <cell r="B167" t="str">
            <v>Cielo raso aluminio luxalon Alumhoriz 84R Cobr V5 Deco</v>
          </cell>
        </row>
        <row r="168">
          <cell r="B168" t="str">
            <v>Cielo raso aluminio luxalon tipo LITE Natural</v>
          </cell>
        </row>
        <row r="169">
          <cell r="B169" t="str">
            <v>Cierlo raso Drywall incluye estructura</v>
          </cell>
        </row>
        <row r="170">
          <cell r="B170" t="str">
            <v>Cinta de papel</v>
          </cell>
        </row>
        <row r="171">
          <cell r="B171" t="str">
            <v xml:space="preserve">Cinta de señalizacion </v>
          </cell>
        </row>
        <row r="172">
          <cell r="B172" t="str">
            <v>Cinta de señalizacion electrica ref. Codensa</v>
          </cell>
        </row>
        <row r="173">
          <cell r="B173" t="str">
            <v xml:space="preserve">Cinta de Teflon </v>
          </cell>
        </row>
        <row r="174">
          <cell r="B174" t="str">
            <v>Cinta PVC H=0,15m</v>
          </cell>
        </row>
        <row r="175">
          <cell r="B175" t="str">
            <v>Codo 90º PVC sanitario 3"</v>
          </cell>
        </row>
        <row r="176">
          <cell r="B176" t="str">
            <v>Codo 90º PVC sanitario 4"</v>
          </cell>
        </row>
        <row r="177">
          <cell r="B177" t="str">
            <v>Codo CPVC Presion492510 1/2"</v>
          </cell>
        </row>
        <row r="178">
          <cell r="B178" t="str">
            <v>Codo CPVC Presion492520 3/4"</v>
          </cell>
        </row>
        <row r="179">
          <cell r="B179" t="str">
            <v>Codo galvanizado 1"</v>
          </cell>
        </row>
        <row r="180">
          <cell r="B180" t="str">
            <v>Codo galvanizado 1/2"</v>
          </cell>
        </row>
        <row r="181">
          <cell r="B181" t="str">
            <v>Codo galvanizado 3/4"</v>
          </cell>
        </row>
        <row r="182">
          <cell r="B182" t="str">
            <v>Codo PVC presión 1 1/4"</v>
          </cell>
        </row>
        <row r="183">
          <cell r="B183" t="str">
            <v>Codo PVC Presión 412010 1/2"</v>
          </cell>
        </row>
        <row r="184">
          <cell r="B184" t="str">
            <v>Codo PVC Presión 412020 3/4"</v>
          </cell>
        </row>
        <row r="185">
          <cell r="B185" t="str">
            <v>Codo PVC Presión 412030 1"</v>
          </cell>
        </row>
        <row r="186">
          <cell r="B186" t="str">
            <v>Codo PVC Presión 412050 1.5"</v>
          </cell>
        </row>
        <row r="187">
          <cell r="B187" t="str">
            <v>Codo PVC Presión 412060 2"</v>
          </cell>
        </row>
        <row r="188">
          <cell r="B188" t="str">
            <v>Codo PVC sanitario 2"</v>
          </cell>
        </row>
        <row r="189">
          <cell r="B189" t="str">
            <v>Codo PVC sanitario 6"</v>
          </cell>
        </row>
        <row r="190">
          <cell r="B190" t="str">
            <v>Concreto 2500 psi mezclado en obra</v>
          </cell>
        </row>
        <row r="191">
          <cell r="B191" t="str">
            <v>Concreto premezclado 140Kg/cm2 (2000psi) certificado</v>
          </cell>
        </row>
        <row r="192">
          <cell r="B192" t="str">
            <v>Concreto premezclado 175Kg/cm2 (2500psi) certificado</v>
          </cell>
        </row>
        <row r="193">
          <cell r="B193" t="str">
            <v>Concreto premezclado 210Kg/cm2 (3000 psi) certificado</v>
          </cell>
        </row>
        <row r="194">
          <cell r="B194" t="str">
            <v>Concreto premezclado 210Kg/cm2 (3000psi) baja permeabilidad certificado</v>
          </cell>
        </row>
        <row r="195">
          <cell r="B195" t="str">
            <v>Concreto premezclado 245Kg/cm2 (3500psi) baja permeabilidad certificado</v>
          </cell>
        </row>
        <row r="196">
          <cell r="B196" t="str">
            <v>Concreto premezclado 245Kg/cm2 (3500psi) certificado</v>
          </cell>
        </row>
        <row r="197">
          <cell r="B197" t="str">
            <v>Concreto premezclado 280Kg/cm2 (4000psi) certificado</v>
          </cell>
        </row>
        <row r="198">
          <cell r="B198" t="str">
            <v>Concreto premezclado 315Kg/cm2 (4500psi) certificado</v>
          </cell>
        </row>
        <row r="199">
          <cell r="B199" t="str">
            <v>Concreto premezclado 350Kg/cm2 (5000psi) certificado</v>
          </cell>
        </row>
        <row r="200">
          <cell r="B200" t="str">
            <v>Concreto premezclado grava 12,5mm 350Kg/cm2 (5000psi)</v>
          </cell>
        </row>
        <row r="201">
          <cell r="B201" t="str">
            <v>Conector varilla coperweld</v>
          </cell>
        </row>
        <row r="202">
          <cell r="B202" t="str">
            <v>Corona 20*25 B14254 gales</v>
          </cell>
        </row>
        <row r="203">
          <cell r="B203" t="str">
            <v>Corona 20,5x20,5 egeo  T3 o similar</v>
          </cell>
        </row>
        <row r="204">
          <cell r="B204" t="str">
            <v>Corona 21*21 B20100 color</v>
          </cell>
        </row>
        <row r="205">
          <cell r="B205" t="str">
            <v>Corona 30 x 30 30900 capri 172 trafico 5 o simlar</v>
          </cell>
        </row>
        <row r="206">
          <cell r="B206" t="str">
            <v>Corona 6*20 B14254 Jónico</v>
          </cell>
        </row>
        <row r="207">
          <cell r="B207" t="str">
            <v>Corona Piso 21x21 22800 Hueso</v>
          </cell>
        </row>
        <row r="208">
          <cell r="B208" t="str">
            <v>Curvas EMT 1/2"</v>
          </cell>
        </row>
        <row r="209">
          <cell r="B209" t="str">
            <v>Curvas EMT 3/4"</v>
          </cell>
        </row>
        <row r="210">
          <cell r="B210" t="str">
            <v>Destronque y Pulido pisos granito (subcontrato)</v>
          </cell>
        </row>
        <row r="211">
          <cell r="B211" t="str">
            <v>Disolvente Pintuco</v>
          </cell>
        </row>
        <row r="212">
          <cell r="B212" t="str">
            <v>Dispensador de jabón acero inoxidable 1Lt</v>
          </cell>
        </row>
        <row r="213">
          <cell r="B213" t="str">
            <v>Dispensador de papel</v>
          </cell>
        </row>
        <row r="214">
          <cell r="B214" t="str">
            <v>Ducha mezcladora Europa</v>
          </cell>
        </row>
        <row r="215">
          <cell r="B215" t="str">
            <v>Ducha mezcladora Piscis grival</v>
          </cell>
        </row>
        <row r="216">
          <cell r="B216" t="str">
            <v xml:space="preserve">Ducha mezcladora Prisma </v>
          </cell>
        </row>
        <row r="217">
          <cell r="B217" t="str">
            <v xml:space="preserve">Ducha sencilla loira </v>
          </cell>
        </row>
        <row r="218">
          <cell r="B218" t="str">
            <v>Durmiente 0,04x0,04x2,90m</v>
          </cell>
        </row>
        <row r="219">
          <cell r="B219" t="str">
            <v>Duropiso Corona 33x33 Trafico 4 o similar</v>
          </cell>
        </row>
        <row r="220">
          <cell r="B220" t="str">
            <v>Duropiso Corona 33x33 Trafico 5 o similar</v>
          </cell>
        </row>
        <row r="221">
          <cell r="B221" t="str">
            <v>Emulsión Asfáltica de Rompimiento Lento CRL-1.</v>
          </cell>
        </row>
        <row r="222">
          <cell r="B222" t="str">
            <v>Emulsion asfaltica sika o similar</v>
          </cell>
        </row>
        <row r="223">
          <cell r="B223" t="str">
            <v>Epoxico para anclaje Tipo Sika Anchorfix-4 o similar x 300 cc</v>
          </cell>
        </row>
        <row r="224">
          <cell r="B224" t="str">
            <v>Esmalte tipo pintuco</v>
          </cell>
        </row>
        <row r="225">
          <cell r="B225" t="str">
            <v xml:space="preserve">Espejo 4mm </v>
          </cell>
        </row>
        <row r="226">
          <cell r="B226" t="str">
            <v xml:space="preserve">Espejo 5mm </v>
          </cell>
        </row>
        <row r="227">
          <cell r="B227" t="str">
            <v>Espejo biselado 4mm</v>
          </cell>
        </row>
        <row r="228">
          <cell r="B228" t="str">
            <v xml:space="preserve">Esquinera en aluminio </v>
          </cell>
        </row>
        <row r="229">
          <cell r="B229" t="str">
            <v>Esquinera plástica</v>
          </cell>
        </row>
        <row r="230">
          <cell r="B230" t="str">
            <v>Estopa</v>
          </cell>
        </row>
        <row r="231">
          <cell r="B231" t="str">
            <v>Estructura y accesorios para cielo raso descolgado</v>
          </cell>
        </row>
        <row r="232">
          <cell r="B232" t="str">
            <v>Estuco</v>
          </cell>
        </row>
        <row r="233">
          <cell r="B233" t="str">
            <v>Fabricacion estructura metalica en acero, con 2 manos de anticorrosivo (subcontrato)</v>
          </cell>
        </row>
        <row r="234">
          <cell r="B234" t="str">
            <v>Fachaleta Rústica</v>
          </cell>
        </row>
        <row r="235">
          <cell r="B235" t="str">
            <v>Flanche lamina CR desarrollo 30 a 50 cm</v>
          </cell>
        </row>
        <row r="236">
          <cell r="B236" t="str">
            <v>Flanche lamina CR desarrollo 50 a 70 cm</v>
          </cell>
        </row>
        <row r="237">
          <cell r="B237" t="str">
            <v>Flotador para tanque bola cobre 2"</v>
          </cell>
        </row>
        <row r="238">
          <cell r="B238" t="str">
            <v>Flotador para tanque bola plastica</v>
          </cell>
        </row>
        <row r="239">
          <cell r="B239" t="str">
            <v>Gabinete Clase 1 con equipocontra incendio de incrustar Prodeseg o similar, incluye accesorios</v>
          </cell>
        </row>
        <row r="240">
          <cell r="B240" t="str">
            <v>Gancho 15p'teja A.C.</v>
          </cell>
        </row>
        <row r="241">
          <cell r="B241" t="str">
            <v>Gancho galv. teja Eternit</v>
          </cell>
        </row>
        <row r="242">
          <cell r="B242" t="str">
            <v>Grafil 4mm</v>
          </cell>
        </row>
        <row r="243">
          <cell r="B243" t="str">
            <v>Graniplast (Imperplast)</v>
          </cell>
        </row>
        <row r="244">
          <cell r="B244" t="str">
            <v>Granito  (mezcla)</v>
          </cell>
        </row>
        <row r="245">
          <cell r="B245" t="str">
            <v xml:space="preserve">Gravilla </v>
          </cell>
        </row>
        <row r="246">
          <cell r="B246" t="str">
            <v>Gravilla de rio</v>
          </cell>
        </row>
        <row r="247">
          <cell r="B247" t="str">
            <v>Grifería lavamanos Fenix grival o similar 4"</v>
          </cell>
        </row>
        <row r="248">
          <cell r="B248" t="str">
            <v>Grifería lavamanos galaxia 1 llave</v>
          </cell>
        </row>
        <row r="249">
          <cell r="B249" t="str">
            <v>Grifería lavamanos galaxia 2 llaves o similar</v>
          </cell>
        </row>
        <row r="250">
          <cell r="B250" t="str">
            <v>Grifería lavamanos Glaxia 4" Grival</v>
          </cell>
        </row>
        <row r="251">
          <cell r="B251" t="str">
            <v>Grifería lavamanos Loira cristal grival 8"</v>
          </cell>
        </row>
        <row r="252">
          <cell r="B252" t="str">
            <v xml:space="preserve">Grifería lavamanos prisma 4"  </v>
          </cell>
        </row>
        <row r="253">
          <cell r="B253" t="str">
            <v>Grifería orinal tradicional tipo push antivandalica</v>
          </cell>
        </row>
        <row r="254">
          <cell r="B254" t="str">
            <v>Grifería sanitario corriente</v>
          </cell>
        </row>
        <row r="255">
          <cell r="B255" t="str">
            <v xml:space="preserve">Guardaescoba gres 25 x 7.5 </v>
          </cell>
        </row>
        <row r="256">
          <cell r="B256" t="str">
            <v>Guardaescoba madera</v>
          </cell>
        </row>
        <row r="257">
          <cell r="B257" t="str">
            <v>Guardaescoba Monserrate 10*20 cem</v>
          </cell>
        </row>
        <row r="258">
          <cell r="B258" t="str">
            <v>Guardaescoba PAVCO 10 ctm</v>
          </cell>
        </row>
        <row r="259">
          <cell r="B259" t="str">
            <v>Guardaescoba vinilo 7 cm.</v>
          </cell>
        </row>
        <row r="260">
          <cell r="B260" t="str">
            <v>Hidrofugo tipo siliconite o similar</v>
          </cell>
        </row>
        <row r="261">
          <cell r="B261" t="str">
            <v>Hierro cuadrado 9 mm</v>
          </cell>
        </row>
        <row r="262">
          <cell r="B262" t="str">
            <v>Hipoclorito</v>
          </cell>
        </row>
        <row r="263">
          <cell r="B263" t="str">
            <v>Hoja de Puerta Tipo pizano de 0,50 a 0,75m x 2,00m</v>
          </cell>
        </row>
        <row r="264">
          <cell r="B264" t="str">
            <v>Hoja Puerta Tipo pizano de 0,76 a 1,00 m x 2,00m</v>
          </cell>
        </row>
        <row r="265">
          <cell r="B265" t="str">
            <v>Igas gris (sellante) 0,1 Kilos</v>
          </cell>
        </row>
        <row r="266">
          <cell r="B266" t="str">
            <v>Impermeabilizante para mortero Sika 1 o similar</v>
          </cell>
        </row>
        <row r="267">
          <cell r="B267" t="str">
            <v>Inmunizante para madera</v>
          </cell>
        </row>
        <row r="268">
          <cell r="B268" t="str">
            <v>Interruptor  sencillo</v>
          </cell>
        </row>
        <row r="269">
          <cell r="B269" t="str">
            <v>Interruptor automático 2x40 enchufable</v>
          </cell>
        </row>
        <row r="270">
          <cell r="B270" t="str">
            <v>Interruptor automático 3x50 enchufable</v>
          </cell>
        </row>
        <row r="271">
          <cell r="B271" t="str">
            <v>Interruptor automático 3x50 industrial</v>
          </cell>
        </row>
        <row r="272">
          <cell r="B272" t="str">
            <v>Interruptor doble</v>
          </cell>
        </row>
        <row r="273">
          <cell r="B273" t="str">
            <v>Interruptor enchufable 1X20 A</v>
          </cell>
        </row>
        <row r="274">
          <cell r="B274" t="str">
            <v xml:space="preserve">Jamba en aluminio </v>
          </cell>
        </row>
        <row r="275">
          <cell r="B275" t="str">
            <v>Juego boquillas 1/2"</v>
          </cell>
        </row>
        <row r="276">
          <cell r="B276" t="str">
            <v>Juego Boquillas; 1"</v>
          </cell>
        </row>
        <row r="277">
          <cell r="B277" t="str">
            <v>Juego de accesorios de cuatro piezas CORONA ACUCER o similar</v>
          </cell>
        </row>
        <row r="278">
          <cell r="B278" t="str">
            <v>Juego de accesorios de cuatro piezas CORONA NOVA o similar</v>
          </cell>
        </row>
        <row r="279">
          <cell r="B279" t="str">
            <v>Juego de accesorios de cuatro piezas CORONA ROYAL o similar</v>
          </cell>
        </row>
        <row r="280">
          <cell r="B280" t="str">
            <v>Juego de accesorios de cuatro piezas CORONA TIFANNY o similar</v>
          </cell>
        </row>
        <row r="281">
          <cell r="B281" t="str">
            <v>Laca Transp Phillac</v>
          </cell>
        </row>
        <row r="282">
          <cell r="B282" t="str">
            <v>Ladrillo Estructural</v>
          </cell>
        </row>
        <row r="283">
          <cell r="B283" t="str">
            <v>Ladrillo prensado santafe tipo rejilla</v>
          </cell>
        </row>
        <row r="284">
          <cell r="B284" t="str">
            <v>Ladrillo recocido</v>
          </cell>
        </row>
        <row r="285">
          <cell r="B285" t="str">
            <v>Ladrillo tolete común</v>
          </cell>
        </row>
        <row r="286">
          <cell r="B286" t="str">
            <v>Ladrillo Tolete prensado</v>
          </cell>
        </row>
        <row r="287">
          <cell r="B287" t="str">
            <v>Lamina acrílica para cielo raso</v>
          </cell>
        </row>
        <row r="288">
          <cell r="B288" t="str">
            <v>Lamina alfajor cal. 11</v>
          </cell>
        </row>
        <row r="289">
          <cell r="B289" t="str">
            <v>Lamina C.R cal 16(1x2)</v>
          </cell>
        </row>
        <row r="290">
          <cell r="B290" t="str">
            <v>Lamina C.R cal 18(1x2)</v>
          </cell>
        </row>
        <row r="291">
          <cell r="B291" t="str">
            <v>Lamina de icopor de e=1,5 cm ; 1,00 x 1,00</v>
          </cell>
        </row>
        <row r="292">
          <cell r="B292" t="str">
            <v>Lamina Dry Wall 1/2"</v>
          </cell>
        </row>
        <row r="293">
          <cell r="B293" t="str">
            <v>Lamina firbromineral para cielo raso</v>
          </cell>
        </row>
        <row r="294">
          <cell r="B294" t="str">
            <v>Lamp. fluors 2x48 slim</v>
          </cell>
        </row>
        <row r="295">
          <cell r="B295" t="str">
            <v>Lamp. fluors de 40w</v>
          </cell>
        </row>
        <row r="296">
          <cell r="B296" t="str">
            <v>Lámpara 2x32 w T5</v>
          </cell>
        </row>
        <row r="297">
          <cell r="B297" t="str">
            <v>Lámpara fluorescente slim 2 x 96</v>
          </cell>
        </row>
        <row r="298">
          <cell r="B298" t="str">
            <v>Lámpara incandescente cerrada a prueba de agua 100w</v>
          </cell>
        </row>
        <row r="299">
          <cell r="B299" t="str">
            <v>Lámpara incandescente cerrada a prueba de agua 150w</v>
          </cell>
        </row>
        <row r="300">
          <cell r="B300" t="str">
            <v>Lavam. Acuacer colgar o similar</v>
          </cell>
        </row>
        <row r="301">
          <cell r="B301" t="str">
            <v>Lavamanos avanti pedestal blanco o similar</v>
          </cell>
        </row>
        <row r="302">
          <cell r="B302" t="str">
            <v>Lavamanos avanti pedestal color o similar</v>
          </cell>
        </row>
        <row r="303">
          <cell r="B303" t="str">
            <v>Lavamanos Blanco Royal 734 o similar</v>
          </cell>
        </row>
        <row r="304">
          <cell r="B304" t="str">
            <v>Lavamanos de colgar CORONA ACUACER o similar</v>
          </cell>
        </row>
        <row r="305">
          <cell r="B305" t="str">
            <v>Lavamanos de colgar CORONA AVANTY o similar</v>
          </cell>
        </row>
        <row r="306">
          <cell r="B306" t="str">
            <v>Lavamanos de colgar CORONA VERONA o similar</v>
          </cell>
        </row>
        <row r="307">
          <cell r="B307" t="str">
            <v>Lavamanos de pedestal CORONA MARSELLA o similar</v>
          </cell>
        </row>
        <row r="308">
          <cell r="B308" t="str">
            <v>Lavamanos de sobreponer Corona ELITE o similar</v>
          </cell>
        </row>
        <row r="309">
          <cell r="B309" t="str">
            <v>Lavamanos de sobreponer CORONA VERONA o similar</v>
          </cell>
        </row>
        <row r="310">
          <cell r="B310" t="str">
            <v>Lavamanos NOVA 738 (grif.) o similar</v>
          </cell>
        </row>
        <row r="311">
          <cell r="B311" t="str">
            <v>Lavamanos pedestal CORONA SELECTA o similar</v>
          </cell>
        </row>
        <row r="312">
          <cell r="B312" t="str">
            <v>Lavamanos pedestal CORONA VICTORIANA o similar</v>
          </cell>
        </row>
        <row r="313">
          <cell r="B313" t="str">
            <v>Lavamanos Royal colgar color o similar</v>
          </cell>
        </row>
        <row r="314">
          <cell r="B314" t="str">
            <v>Lavamanos Royal sobreponer color  o similar</v>
          </cell>
        </row>
        <row r="315">
          <cell r="B315" t="str">
            <v>Lavamanos sobreponer CORONA MARSELLA o similar</v>
          </cell>
        </row>
        <row r="316">
          <cell r="B316" t="str">
            <v>Lavamanos sobreponer CORONA MAXIMO o similar</v>
          </cell>
        </row>
        <row r="317">
          <cell r="B317" t="str">
            <v>Lavamanos sobreponer CORONA PRESTIGIO o similar</v>
          </cell>
        </row>
        <row r="318">
          <cell r="B318" t="str">
            <v>Lavamanos sobreponer CORONA SELECTA o similar</v>
          </cell>
        </row>
        <row r="319">
          <cell r="B319" t="str">
            <v>Lavaplatos en acero inoxidable de empotrar de 0,45x0,49</v>
          </cell>
        </row>
        <row r="320">
          <cell r="B320" t="str">
            <v>Lavaplatos en acero inoxidable de empotrar de 0,53x0,43</v>
          </cell>
        </row>
        <row r="321">
          <cell r="B321" t="str">
            <v>Lavaplatos en acero inoxidable de empotrar de 0,60x0,40</v>
          </cell>
        </row>
        <row r="322">
          <cell r="B322" t="str">
            <v>Libro etiquet. 190 datos</v>
          </cell>
        </row>
        <row r="323">
          <cell r="B323" t="str">
            <v>Lija (pliego)</v>
          </cell>
        </row>
        <row r="324">
          <cell r="B324" t="str">
            <v>Limpiador PVC</v>
          </cell>
        </row>
        <row r="325">
          <cell r="B325" t="str">
            <v>limpiador y soldadura plata para inst. gas</v>
          </cell>
        </row>
        <row r="326">
          <cell r="B326" t="str">
            <v>Listón apoyo machimbre cielo razo en pino</v>
          </cell>
        </row>
        <row r="327">
          <cell r="B327" t="str">
            <v>Listón Machihembrado cedro puerto asís</v>
          </cell>
        </row>
        <row r="328">
          <cell r="B328" t="str">
            <v>Llave jardín liv 1/2" grival cromada Grival</v>
          </cell>
        </row>
        <row r="329">
          <cell r="B329" t="str">
            <v xml:space="preserve">Llave rosca cromada </v>
          </cell>
        </row>
        <row r="330">
          <cell r="B330" t="str">
            <v>Loseta bicapa tipo IDU A50 40x40x6 cm</v>
          </cell>
        </row>
        <row r="331">
          <cell r="B331" t="str">
            <v>Malla electrosoldada 4 mm 15x25</v>
          </cell>
        </row>
        <row r="332">
          <cell r="B332" t="str">
            <v>Malla electrosoldada 4 mm 25x25</v>
          </cell>
        </row>
        <row r="333">
          <cell r="B333" t="str">
            <v>Malla eslabonada cerramiento cal. 12 2" x 2"</v>
          </cell>
        </row>
        <row r="334">
          <cell r="B334" t="str">
            <v>Malla polisombra verde o azul</v>
          </cell>
        </row>
        <row r="335">
          <cell r="B335" t="str">
            <v>Manto caliente Fiberglass o similar</v>
          </cell>
        </row>
        <row r="336">
          <cell r="B336" t="str">
            <v>Manto lider Edil 3mm</v>
          </cell>
        </row>
        <row r="337">
          <cell r="B337" t="str">
            <v>Marco metalico y puerta de altura 1,70m, terminado en anticorrosivo</v>
          </cell>
        </row>
        <row r="338">
          <cell r="B338" t="str">
            <v xml:space="preserve">Marco para puerta en cedro 0,60  a  0,85  </v>
          </cell>
        </row>
        <row r="339">
          <cell r="B339" t="str">
            <v>Marco para puerta en cedro 1,00x2,00</v>
          </cell>
        </row>
        <row r="340">
          <cell r="B340" t="str">
            <v>Marco para puerta en cedro 1,60x2,00</v>
          </cell>
        </row>
        <row r="341">
          <cell r="B341" t="str">
            <v>Marco para puerta en cedro 1,85x2,15</v>
          </cell>
        </row>
        <row r="342">
          <cell r="B342" t="str">
            <v>Marco para puerta en madera Cedro inmunizado y lacado</v>
          </cell>
        </row>
        <row r="343">
          <cell r="B343" t="str">
            <v>Marco para puerta en madera clásica</v>
          </cell>
        </row>
        <row r="344">
          <cell r="B344" t="str">
            <v xml:space="preserve">Marco para puerta en madera clásica 0,76  a  1,00m  </v>
          </cell>
        </row>
        <row r="345">
          <cell r="B345" t="str">
            <v>Marco y contramarco para caja de inspeccion en angulo de 1 1/2" 0,40 x 0,40m</v>
          </cell>
        </row>
        <row r="346">
          <cell r="B346" t="str">
            <v>Marco y contramarco para caja de inspeccion en angulo de 1 1/2" 0,50 x 0,50m</v>
          </cell>
        </row>
        <row r="347">
          <cell r="B347" t="str">
            <v>Marco y contramarco para caja de inspeccion en angulo de 1 1/2" 0,60 x 0,60m</v>
          </cell>
        </row>
        <row r="348">
          <cell r="B348" t="str">
            <v>Marco y contramarco para caja de inspeccion en angulo de 1 1/2" 0,60 x 0,60m</v>
          </cell>
        </row>
        <row r="349">
          <cell r="B349" t="str">
            <v>Marco y contramarco para caja de inspeccion en angulo de 1 1/2" 0,70 x 0,70m</v>
          </cell>
        </row>
        <row r="350">
          <cell r="B350" t="str">
            <v>Marco y contramarco para caja de inspeccion en angulo de 1 1/2" 0,70 x 0,70m</v>
          </cell>
        </row>
        <row r="351">
          <cell r="B351" t="str">
            <v>Marco y contramarco para caja de inspeccion en angulo de 1 1/2" 0,80 x 0,80m</v>
          </cell>
        </row>
        <row r="352">
          <cell r="B352" t="str">
            <v>Marco y contramarco para caja de inspeccion en angulo de 1 1/2" 0,80 x 0,80m</v>
          </cell>
        </row>
        <row r="353">
          <cell r="B353" t="str">
            <v>Marco y contramarco para caja de inspeccion en angulo de 1 1/2" 0,90 x 0,90m</v>
          </cell>
        </row>
        <row r="354">
          <cell r="B354" t="str">
            <v>Marco y contramarco para caja de inspeccion en angulo de 1 1/2" 1,0 x 1,0m</v>
          </cell>
        </row>
        <row r="355">
          <cell r="B355" t="str">
            <v>Marco y contramarco para caja de inspeccion en angulo de 1 1/2" 1,0 x 1,0m</v>
          </cell>
        </row>
        <row r="356">
          <cell r="B356" t="str">
            <v>Marco y tapa 274 Según Norma</v>
          </cell>
        </row>
        <row r="357">
          <cell r="B357" t="str">
            <v>Masilla drywall x 5 gal</v>
          </cell>
        </row>
        <row r="358">
          <cell r="B358" t="str">
            <v>Material seleccionado B-200 tipo IDU seccion 13</v>
          </cell>
        </row>
        <row r="359">
          <cell r="B359" t="str">
            <v>Metaldeck 2" cal. 22 (0,51mm)  Acesco o similar</v>
          </cell>
        </row>
        <row r="360">
          <cell r="B360" t="str">
            <v>Metaldeck 3" cal. 22 (0,76mm)  Acesco o similar</v>
          </cell>
        </row>
        <row r="361">
          <cell r="B361" t="str">
            <v xml:space="preserve">Mezcladora para lavaplatos </v>
          </cell>
        </row>
        <row r="362">
          <cell r="B362" t="str">
            <v>Mineral color</v>
          </cell>
        </row>
        <row r="363">
          <cell r="B363" t="str">
            <v>Mortero 1:2</v>
          </cell>
        </row>
        <row r="364">
          <cell r="B364" t="str">
            <v>Mortero 1:3</v>
          </cell>
        </row>
        <row r="365">
          <cell r="B365" t="str">
            <v>Mortero 1:3 Impermeabilizado</v>
          </cell>
        </row>
        <row r="366">
          <cell r="B366" t="str">
            <v>Mortero 1:4</v>
          </cell>
        </row>
        <row r="367">
          <cell r="B367" t="str">
            <v>Mortero 1:4  Impermeabilizado</v>
          </cell>
        </row>
        <row r="368">
          <cell r="B368" t="str">
            <v>Mortero 1:5</v>
          </cell>
        </row>
        <row r="369">
          <cell r="B369" t="str">
            <v>Omega cal. 26 x 2,44</v>
          </cell>
        </row>
        <row r="370">
          <cell r="B370" t="str">
            <v xml:space="preserve">Orinal con fluxómetro CORONA INSTITUCIONAL </v>
          </cell>
        </row>
        <row r="371">
          <cell r="B371" t="str">
            <v>Orinal CORONA INSTITUCIONAL para fluxometro</v>
          </cell>
        </row>
        <row r="372">
          <cell r="B372" t="str">
            <v xml:space="preserve">Orinal infantil CORONA INSTITUCIONAL </v>
          </cell>
        </row>
        <row r="373">
          <cell r="B373" t="str">
            <v>Otros materiales y accesorios</v>
          </cell>
        </row>
        <row r="374">
          <cell r="B374" t="str">
            <v>Paral B6 x 2,44 ml cal.26</v>
          </cell>
        </row>
        <row r="375">
          <cell r="B375" t="str">
            <v>Patina calibre  5/16" DE 0,20 *0,30</v>
          </cell>
        </row>
        <row r="376">
          <cell r="B376" t="str">
            <v>Perfil abierto galvanizado 120 x 60 cal. 18</v>
          </cell>
        </row>
        <row r="377">
          <cell r="B377" t="str">
            <v>Perfil abierto galvanizado 160 x 60 cal. 18</v>
          </cell>
        </row>
        <row r="378">
          <cell r="B378" t="str">
            <v>Perfil abierto galvanizado 220 x 80 cal. 18</v>
          </cell>
        </row>
        <row r="379">
          <cell r="B379" t="str">
            <v>Perfil aluminio división de baño anoloc</v>
          </cell>
        </row>
        <row r="380">
          <cell r="B380" t="str">
            <v>Perfil aluminio marco puerta anoloc</v>
          </cell>
        </row>
        <row r="381">
          <cell r="B381" t="str">
            <v>Perfil aluminio ventana anoloc</v>
          </cell>
        </row>
        <row r="382">
          <cell r="B382" t="str">
            <v>Perfil P10-12-N o similar (PHR 220x80-12)</v>
          </cell>
        </row>
        <row r="383">
          <cell r="B383" t="str">
            <v>Perfil PHR 220 X 80 E= 2,5 mm</v>
          </cell>
        </row>
        <row r="384">
          <cell r="B384" t="str">
            <v>Perfil PHR 305 X 80 E= 2,5 mm</v>
          </cell>
        </row>
        <row r="385">
          <cell r="B385" t="str">
            <v>Perfileria drywall promedio</v>
          </cell>
        </row>
        <row r="386">
          <cell r="B386" t="str">
            <v>Piedra rajon</v>
          </cell>
        </row>
        <row r="387">
          <cell r="B387" t="str">
            <v xml:space="preserve">Pieza Caoba </v>
          </cell>
        </row>
        <row r="388">
          <cell r="B388" t="str">
            <v>Pieza Cedro Puerto Asís</v>
          </cell>
        </row>
        <row r="389">
          <cell r="B389" t="str">
            <v>Pintura</v>
          </cell>
        </row>
        <row r="390">
          <cell r="B390" t="str">
            <v>Pintura bituminosa</v>
          </cell>
        </row>
        <row r="391">
          <cell r="B391" t="str">
            <v>Pintura tipo esmalte corriente</v>
          </cell>
        </row>
        <row r="392">
          <cell r="B392" t="str">
            <v>Pintura tipo Koraza de pintuco interperie</v>
          </cell>
        </row>
        <row r="393">
          <cell r="B393" t="str">
            <v xml:space="preserve">Pirlan Bronce </v>
          </cell>
        </row>
        <row r="394">
          <cell r="B394" t="str">
            <v>Piso granito Pulido (subcontrato)</v>
          </cell>
        </row>
        <row r="395">
          <cell r="B395" t="str">
            <v>Piso Porcelanato Cerámica ITALIA o similar</v>
          </cell>
        </row>
        <row r="396">
          <cell r="B396" t="str">
            <v>Placa de cubierta D=1,0m e=0,20</v>
          </cell>
        </row>
        <row r="397">
          <cell r="B397" t="str">
            <v>Placa de cubierta prefabricada D=1,70m e=0,25 tipo EAAB</v>
          </cell>
        </row>
        <row r="398">
          <cell r="B398" t="str">
            <v>Placa de Fondo pozo de inspeccion D=1,70m e=0,20</v>
          </cell>
        </row>
        <row r="399">
          <cell r="B399" t="str">
            <v>Planchon 0,20x0,04x3,0m</v>
          </cell>
        </row>
        <row r="400">
          <cell r="B400" t="str">
            <v>Platina acero 1/2 x 1/8</v>
          </cell>
        </row>
        <row r="401">
          <cell r="B401" t="str">
            <v>Platina acero 1/2 x 3/16</v>
          </cell>
        </row>
        <row r="402">
          <cell r="B402" t="str">
            <v>Platina acero 2 x 1/2"</v>
          </cell>
        </row>
        <row r="403">
          <cell r="B403" t="str">
            <v>Platina acero 2 x 1/4"</v>
          </cell>
        </row>
        <row r="404">
          <cell r="B404" t="str">
            <v>Polietileno cal. 6</v>
          </cell>
        </row>
        <row r="405">
          <cell r="B405" t="str">
            <v>Poma acrílica sencilla para ducha o griferías lavaplatos o lavamanos</v>
          </cell>
        </row>
        <row r="406">
          <cell r="B406" t="str">
            <v>Puerta en cedro de 0,76 a 1,00 m x 2,00m</v>
          </cell>
        </row>
        <row r="407">
          <cell r="B407" t="str">
            <v>Puerta en cedro de 0,80m x 2,00m</v>
          </cell>
        </row>
        <row r="408">
          <cell r="B408" t="str">
            <v>Puerta en cedro de 0,93m x 2,15m</v>
          </cell>
        </row>
        <row r="409">
          <cell r="B409" t="str">
            <v>Puerta en cedro de 1,00m x 2,00m</v>
          </cell>
        </row>
        <row r="410">
          <cell r="B410" t="str">
            <v>Puerta en cedro inmunizada y pintada</v>
          </cell>
        </row>
        <row r="411">
          <cell r="B411" t="str">
            <v>Pulido guardaescoba en tableta marmol (subcontrato)</v>
          </cell>
        </row>
        <row r="412">
          <cell r="B412" t="str">
            <v>Pulido guardaescoba media caña (subcontrato)</v>
          </cell>
        </row>
        <row r="413">
          <cell r="B413" t="str">
            <v>Pulido mesones granito (subcontrato)</v>
          </cell>
        </row>
        <row r="414">
          <cell r="B414" t="str">
            <v xml:space="preserve">Puntilla promedio </v>
          </cell>
        </row>
        <row r="415">
          <cell r="B415" t="str">
            <v xml:space="preserve">Recebo </v>
          </cell>
        </row>
        <row r="416">
          <cell r="B416" t="str">
            <v>Registro de bola 1/2"</v>
          </cell>
        </row>
        <row r="417">
          <cell r="B417" t="str">
            <v>Registro de bola 3/4"</v>
          </cell>
        </row>
        <row r="418">
          <cell r="B418" t="str">
            <v>Registro ducha sencillo con poma acrílica</v>
          </cell>
        </row>
        <row r="419">
          <cell r="B419" t="str">
            <v>Registro Red White 1 1/2"</v>
          </cell>
        </row>
        <row r="420">
          <cell r="B420" t="str">
            <v>Registro Red White 1 1/4"</v>
          </cell>
        </row>
        <row r="421">
          <cell r="B421" t="str">
            <v>Registro Red White 1"</v>
          </cell>
        </row>
        <row r="422">
          <cell r="B422" t="str">
            <v>Registro Red White 1/2"</v>
          </cell>
        </row>
        <row r="423">
          <cell r="B423" t="str">
            <v>Registro Red White 2"</v>
          </cell>
        </row>
        <row r="424">
          <cell r="B424" t="str">
            <v>Registro Red White 3/4"</v>
          </cell>
        </row>
        <row r="425">
          <cell r="B425" t="str">
            <v>Regleta p'strip Tel 10 pares</v>
          </cell>
        </row>
        <row r="426">
          <cell r="B426" t="str">
            <v>Rejilla 3" con sosco</v>
          </cell>
        </row>
        <row r="427">
          <cell r="B427" t="str">
            <v>Rejilla Bronce 0,15*1,0 m</v>
          </cell>
        </row>
        <row r="428">
          <cell r="B428" t="str">
            <v>Rejilla Bronce 0,20*0,20m</v>
          </cell>
        </row>
        <row r="429">
          <cell r="B429" t="str">
            <v>Rejilla c/sosco 3 x 2 Colrejillas o silplas</v>
          </cell>
        </row>
        <row r="430">
          <cell r="B430" t="str">
            <v>Rejilla c/sosco 4 x 3 Colrejillas o silplas</v>
          </cell>
        </row>
        <row r="431">
          <cell r="B431" t="str">
            <v>Rejilla con sosco COLREJILLAS o SILPLAS 5" x 3"</v>
          </cell>
        </row>
        <row r="432">
          <cell r="B432" t="str">
            <v>Rejilla con sosco COLREJILLAS o SILPLAS T 5" x 4"</v>
          </cell>
        </row>
        <row r="433">
          <cell r="B433" t="str">
            <v>Rejilla cuadrada bronce 10x10</v>
          </cell>
        </row>
        <row r="434">
          <cell r="B434" t="str">
            <v>Rejilla de 4x3 con sosco Para Bajantes 4"</v>
          </cell>
        </row>
        <row r="435">
          <cell r="B435" t="str">
            <v>Rejilla de Captación L=5.00 mts.</v>
          </cell>
        </row>
        <row r="436">
          <cell r="B436" t="str">
            <v>Rejilla en bronce 15x15</v>
          </cell>
        </row>
        <row r="437">
          <cell r="B437" t="str">
            <v>Rejilla Fundida *1,1m</v>
          </cell>
        </row>
        <row r="438">
          <cell r="B438" t="str">
            <v>Rejilla HF 20 x 20</v>
          </cell>
        </row>
        <row r="439">
          <cell r="B439" t="str">
            <v xml:space="preserve">Rejilla metálica aluminio 20x20 piso </v>
          </cell>
        </row>
        <row r="440">
          <cell r="B440" t="str">
            <v>Rejilla metálica aluminio tipo mazorca 4 x3</v>
          </cell>
        </row>
        <row r="441">
          <cell r="B441" t="str">
            <v>Rejilla metálica aluminio tipo mazorca 5 x 3</v>
          </cell>
        </row>
        <row r="442">
          <cell r="B442" t="str">
            <v xml:space="preserve">Rejilla Plana tipo Colrejillas 2 </v>
          </cell>
        </row>
        <row r="443">
          <cell r="B443" t="str">
            <v xml:space="preserve">Rejilla Plana tipo Colrejillas 3 </v>
          </cell>
        </row>
        <row r="444">
          <cell r="B444" t="str">
            <v>Rejilla prefabricada sumidero lateral 83,5 x 0,45 x 0,14cm</v>
          </cell>
        </row>
        <row r="445">
          <cell r="B445" t="str">
            <v>Rejilla prefabricada sumidero lateral 83,5 x 0,45 x 0,14cm</v>
          </cell>
        </row>
        <row r="446">
          <cell r="B446" t="str">
            <v>Rejilla prefabricada sumidero transversal 50x50x15cm</v>
          </cell>
        </row>
        <row r="447">
          <cell r="B447" t="str">
            <v>Rejilla prefabricada sumidero transversal 50x50x15cm</v>
          </cell>
        </row>
        <row r="448">
          <cell r="B448" t="str">
            <v>Rejilla sifón  PC 4" x 3" con sosco anticucaracha cromo</v>
          </cell>
        </row>
        <row r="449">
          <cell r="B449" t="str">
            <v>Rejilla sifón aluminio PC 20x20</v>
          </cell>
        </row>
        <row r="450">
          <cell r="B450" t="str">
            <v>Rejilla Ventilación 15 x 15</v>
          </cell>
        </row>
        <row r="451">
          <cell r="B451" t="str">
            <v>Rejilla Ventilación 20x20 aluminio</v>
          </cell>
        </row>
        <row r="452">
          <cell r="B452" t="str">
            <v>Rejilla Ventilación 20x20 plastica</v>
          </cell>
        </row>
        <row r="453">
          <cell r="B453" t="str">
            <v>Repisa 0,08x0,04m</v>
          </cell>
        </row>
        <row r="454">
          <cell r="B454" t="str">
            <v>Sanitario blanco economico</v>
          </cell>
        </row>
        <row r="455">
          <cell r="B455" t="str">
            <v>Sanitario blanco flux  mancesa o similar</v>
          </cell>
        </row>
        <row r="456">
          <cell r="B456" t="str">
            <v>Sanitario CORONA ACUACER blanco o similar</v>
          </cell>
        </row>
        <row r="457">
          <cell r="B457" t="str">
            <v>Sanitario CORONA avanty o similar</v>
          </cell>
        </row>
        <row r="458">
          <cell r="B458" t="str">
            <v>Sanitario CORONA máximo blanco o similar</v>
          </cell>
        </row>
        <row r="459">
          <cell r="B459" t="str">
            <v>Sanitario CORONA NOVA blanco o similar</v>
          </cell>
        </row>
        <row r="460">
          <cell r="B460" t="str">
            <v>Sanitario CORONA NOVA color o similar</v>
          </cell>
        </row>
        <row r="461">
          <cell r="B461" t="str">
            <v>Sanitario infantil institucional con griferia</v>
          </cell>
        </row>
        <row r="462">
          <cell r="B462" t="str">
            <v>Sanitario NOVA 803)(Accesorio) o similar</v>
          </cell>
        </row>
        <row r="463">
          <cell r="B463" t="str">
            <v>Sanitario Royal 809 blanco o similar</v>
          </cell>
        </row>
        <row r="464">
          <cell r="B464" t="str">
            <v>Sanitario Royal color mueble o similar</v>
          </cell>
        </row>
        <row r="465">
          <cell r="B465" t="str">
            <v>Secador manos libres  eléctrico A31 ABS de pulsar</v>
          </cell>
        </row>
        <row r="466">
          <cell r="B466" t="str">
            <v xml:space="preserve">Secador manos libres  eléctrico A31 ABS de sensor </v>
          </cell>
        </row>
        <row r="467">
          <cell r="B467" t="str">
            <v>Siamesa tipo prodeseg o similar</v>
          </cell>
        </row>
        <row r="468">
          <cell r="B468" t="str">
            <v>Sifón PVC 3 "</v>
          </cell>
        </row>
        <row r="469">
          <cell r="B469" t="str">
            <v>Sifón PVC 4 "</v>
          </cell>
        </row>
        <row r="470">
          <cell r="B470" t="str">
            <v>Sifón PVC 6 "</v>
          </cell>
        </row>
        <row r="471">
          <cell r="B471" t="str">
            <v>Soldadura CADWELD No 95</v>
          </cell>
        </row>
        <row r="472">
          <cell r="B472" t="str">
            <v>Soldadura CPVC 400903 x 1/4 Gal</v>
          </cell>
        </row>
        <row r="473">
          <cell r="B473" t="str">
            <v>Soldadura eléctrica</v>
          </cell>
        </row>
        <row r="474">
          <cell r="B474" t="str">
            <v>Soldadura PVC</v>
          </cell>
        </row>
        <row r="475">
          <cell r="B475" t="str">
            <v>Strip telefónico de 20 pares</v>
          </cell>
        </row>
        <row r="476">
          <cell r="B476" t="str">
            <v>Suministro Tablero de control para equipos contra incendio con arranque estrella triangulo trifasica a 220V, de 15 HP incluye accesorios</v>
          </cell>
        </row>
        <row r="477">
          <cell r="B477" t="str">
            <v>Switch Flotador</v>
          </cell>
        </row>
        <row r="478">
          <cell r="B478" t="str">
            <v>Tabla burra 0,30 x 0,03 x 2,90 m</v>
          </cell>
        </row>
        <row r="479">
          <cell r="B479" t="str">
            <v>Tablero 12 circuitos, contapa y cerradura</v>
          </cell>
        </row>
        <row r="480">
          <cell r="B480" t="str">
            <v>Tablero 18 circuitos, contapa y cerradura</v>
          </cell>
        </row>
        <row r="481">
          <cell r="B481" t="str">
            <v>Tablero 24 circuitos, contapa y cerradura</v>
          </cell>
        </row>
        <row r="482">
          <cell r="B482" t="str">
            <v>Tablero 4 circuitos, contapa y cerradura</v>
          </cell>
        </row>
        <row r="483">
          <cell r="B483" t="str">
            <v>Tablero de control con arrancador directo para 2 motobombas trifasicas a 220 V, alternacion automatica de 1,5 HP, incluye accesorios</v>
          </cell>
        </row>
        <row r="484">
          <cell r="B484" t="str">
            <v>Tablero de control con arrancador directo para 2 motobombas trifasicas a 220 V, alternacion automatica de 3 HP, incluye accesorios</v>
          </cell>
        </row>
        <row r="485">
          <cell r="B485" t="str">
            <v>Tablero Trif 12 circuito</v>
          </cell>
        </row>
        <row r="486">
          <cell r="B486" t="str">
            <v>Tablero Trif 24 circuito</v>
          </cell>
        </row>
        <row r="487">
          <cell r="B487" t="str">
            <v>Tablero Trif 36 circuito</v>
          </cell>
        </row>
        <row r="488">
          <cell r="B488" t="str">
            <v>Tableta gres 10 * 10 corr</v>
          </cell>
        </row>
        <row r="489">
          <cell r="B489" t="str">
            <v>Tableta gres 20*20  corr</v>
          </cell>
        </row>
        <row r="490">
          <cell r="B490" t="str">
            <v>Tableta gres 25 * 25 corr</v>
          </cell>
        </row>
        <row r="491">
          <cell r="B491" t="str">
            <v>Tableta gres 30 * 15  corr</v>
          </cell>
        </row>
        <row r="492">
          <cell r="B492" t="str">
            <v>Tableta gres 30 * 30 corr</v>
          </cell>
        </row>
        <row r="493">
          <cell r="B493" t="str">
            <v>Tablón gres 25 * 25 corr</v>
          </cell>
        </row>
        <row r="494">
          <cell r="B494" t="str">
            <v>Tablón gres 25 * 25 lisa</v>
          </cell>
        </row>
        <row r="495">
          <cell r="B495" t="str">
            <v xml:space="preserve">Tablón gres 33 * 33 </v>
          </cell>
        </row>
        <row r="496">
          <cell r="B496" t="str">
            <v>Tablón gres 33 * 33 lisa</v>
          </cell>
        </row>
        <row r="497">
          <cell r="B497" t="str">
            <v>Tanque de alm. plástico 1000 lt colempaques o similar</v>
          </cell>
        </row>
        <row r="498">
          <cell r="B498" t="str">
            <v>Tanque de alm. plástico 500 lt colempaques o similar</v>
          </cell>
        </row>
        <row r="499">
          <cell r="B499" t="str">
            <v>tanque de presion en lamina de acero con doble recubrimiento en poliuretano y terminacion en pintura epoxica, doble diafragma en BUTYL. Conexión 1 1/4" NPT, capacidad 310 litros, para una presion maxima de trabajo de 125 Psi.</v>
          </cell>
        </row>
        <row r="500">
          <cell r="B500" t="str">
            <v xml:space="preserve">Tanque plástico de 2000 lt colempaques o similar </v>
          </cell>
        </row>
        <row r="501">
          <cell r="B501" t="str">
            <v xml:space="preserve">Tanque plástico de 250 lt colempaques o similar </v>
          </cell>
        </row>
        <row r="502">
          <cell r="B502" t="str">
            <v>Tapa registro  20x20 en aluminio</v>
          </cell>
        </row>
        <row r="503">
          <cell r="B503" t="str">
            <v>Tapaluz en cedro Puerto Asís</v>
          </cell>
        </row>
        <row r="504">
          <cell r="B504" t="str">
            <v>Taparegistro plástico de 15 x15 silplas o similar</v>
          </cell>
        </row>
        <row r="505">
          <cell r="B505" t="str">
            <v>Taparegistro plástico de 20 x 20 silplas o similar</v>
          </cell>
        </row>
        <row r="506">
          <cell r="B506" t="str">
            <v>Teja de Eternit No 4</v>
          </cell>
        </row>
        <row r="507">
          <cell r="B507" t="str">
            <v>Teja de Eternit No 6</v>
          </cell>
        </row>
        <row r="508">
          <cell r="B508" t="str">
            <v>Teja de Eternit No 8</v>
          </cell>
        </row>
        <row r="509">
          <cell r="B509" t="str">
            <v>Teja de Zinc cal. 18 L=2,14 m</v>
          </cell>
        </row>
        <row r="510">
          <cell r="B510" t="str">
            <v>Teja de Zinc cal. 18 L=3,05 m</v>
          </cell>
        </row>
        <row r="511">
          <cell r="B511" t="str">
            <v>Teja termoacustica tipo Ajover trapezoidal extra cumesa o similar</v>
          </cell>
        </row>
        <row r="512">
          <cell r="B512" t="str">
            <v>Teja transparente No. 4</v>
          </cell>
        </row>
        <row r="513">
          <cell r="B513" t="str">
            <v>Teja transparente No. 6</v>
          </cell>
        </row>
        <row r="514">
          <cell r="B514" t="str">
            <v>Teja Transparente No. 8</v>
          </cell>
        </row>
        <row r="515">
          <cell r="B515" t="str">
            <v>Tela Permaply Fiber glass, sikafelt o similar</v>
          </cell>
        </row>
        <row r="516">
          <cell r="B516" t="str">
            <v>Terminal 1/2"</v>
          </cell>
        </row>
        <row r="517">
          <cell r="B517" t="str">
            <v>Terminales EMT 3/4"</v>
          </cell>
        </row>
        <row r="518">
          <cell r="B518" t="str">
            <v>Thinner</v>
          </cell>
        </row>
        <row r="519">
          <cell r="B519" t="str">
            <v>Tierra negra incluye transporte</v>
          </cell>
        </row>
        <row r="520">
          <cell r="B520" t="str">
            <v>Timbre tipo chicharra</v>
          </cell>
        </row>
        <row r="521">
          <cell r="B521" t="str">
            <v>Tintilla preparada</v>
          </cell>
        </row>
        <row r="522">
          <cell r="B522" t="str">
            <v>Toma bifásica pata trabada 250V 20A</v>
          </cell>
        </row>
        <row r="523">
          <cell r="B523" t="str">
            <v>Toma doble Levington polo o similar</v>
          </cell>
        </row>
        <row r="524">
          <cell r="B524" t="str">
            <v>Toma doble polo a tierra</v>
          </cell>
        </row>
        <row r="525">
          <cell r="B525" t="str">
            <v>Toma jack RJ 45</v>
          </cell>
        </row>
        <row r="526">
          <cell r="B526" t="str">
            <v xml:space="preserve">Toma T.V. </v>
          </cell>
        </row>
        <row r="527">
          <cell r="B527" t="str">
            <v xml:space="preserve">Toma Telefónica </v>
          </cell>
        </row>
        <row r="528">
          <cell r="B528" t="str">
            <v>Toma trifasica pata trabada 250V 50A</v>
          </cell>
        </row>
        <row r="529">
          <cell r="B529" t="str">
            <v>Toma voz y datos</v>
          </cell>
        </row>
        <row r="530">
          <cell r="B530" t="str">
            <v>Tornillos promedio</v>
          </cell>
        </row>
        <row r="531">
          <cell r="B531" t="str">
            <v>Totalizador 3 x 40A</v>
          </cell>
        </row>
        <row r="532">
          <cell r="B532" t="str">
            <v>Totalizador 3 x 75A</v>
          </cell>
        </row>
        <row r="533">
          <cell r="B533" t="str">
            <v>Totalizador Industrial 3 x 150A</v>
          </cell>
        </row>
        <row r="534">
          <cell r="B534" t="str">
            <v>Totalizador Industrial 3 x 200A</v>
          </cell>
        </row>
        <row r="535">
          <cell r="B535" t="str">
            <v>Triturado de cantera 2"</v>
          </cell>
        </row>
        <row r="536">
          <cell r="B536" t="str">
            <v>Tuberia de concreto Clase I sin refuerzo Diametro 6"</v>
          </cell>
        </row>
        <row r="537">
          <cell r="B537" t="str">
            <v>Tuberia de concreto Clase I sin refuerzo Diametro 8"</v>
          </cell>
        </row>
        <row r="538">
          <cell r="B538" t="str">
            <v>Tuberia EMT 1/2"</v>
          </cell>
        </row>
        <row r="539">
          <cell r="B539" t="str">
            <v>Tuberia EMT 3/4"</v>
          </cell>
        </row>
        <row r="540">
          <cell r="B540" t="str">
            <v>Tuberia HG d=2 1/2"</v>
          </cell>
        </row>
        <row r="541">
          <cell r="B541" t="str">
            <v>Tuberia HG d=4"</v>
          </cell>
        </row>
        <row r="542">
          <cell r="B542" t="str">
            <v>Tubo AN 2 1/2"</v>
          </cell>
        </row>
        <row r="543">
          <cell r="B543" t="str">
            <v>Tubo cerramiento 1 1/2"</v>
          </cell>
        </row>
        <row r="544">
          <cell r="B544" t="str">
            <v>Tubo cobre gas 1/2"</v>
          </cell>
        </row>
        <row r="545">
          <cell r="B545" t="str">
            <v>Tubo cobre gas 3/4"</v>
          </cell>
        </row>
        <row r="546">
          <cell r="B546" t="str">
            <v>Tubo conduit PVC 1 1/2"</v>
          </cell>
        </row>
        <row r="547">
          <cell r="B547" t="str">
            <v>Tubo conduit PVC 1 1/4"</v>
          </cell>
        </row>
        <row r="548">
          <cell r="B548" t="str">
            <v>Tubo conduit PVC 1"</v>
          </cell>
        </row>
        <row r="549">
          <cell r="B549" t="str">
            <v>Tubo conduit PVC 1/2</v>
          </cell>
        </row>
        <row r="550">
          <cell r="B550" t="str">
            <v>Tubo conduit PVC 3" DB</v>
          </cell>
        </row>
        <row r="551">
          <cell r="B551" t="str">
            <v>Tubo conduit PVC 3/4"</v>
          </cell>
        </row>
        <row r="552">
          <cell r="B552" t="str">
            <v>Tubo CPVC Presion490010 1/2"</v>
          </cell>
        </row>
        <row r="553">
          <cell r="B553" t="str">
            <v>Tubo CPVC Presion490020 3/4"</v>
          </cell>
        </row>
        <row r="554">
          <cell r="B554" t="str">
            <v>Tubo cuadrado galvanizado 1" Cal. 18</v>
          </cell>
        </row>
        <row r="555">
          <cell r="B555" t="str">
            <v>Tubo cuadrado galvanizado 3/4" Cal. 18</v>
          </cell>
        </row>
        <row r="556">
          <cell r="B556" t="str">
            <v>Tubo galvanizado 1 1/2 "</v>
          </cell>
        </row>
        <row r="557">
          <cell r="B557" t="str">
            <v>Tubo galvanizado 1"</v>
          </cell>
        </row>
        <row r="558">
          <cell r="B558" t="str">
            <v>Tubo galvanizado 1/2"</v>
          </cell>
        </row>
        <row r="559">
          <cell r="B559" t="str">
            <v>Tubo galvanizado 3/4"</v>
          </cell>
        </row>
        <row r="560">
          <cell r="B560" t="str">
            <v xml:space="preserve">Tubo galvanizado D= 1 1/2" </v>
          </cell>
        </row>
        <row r="561">
          <cell r="B561" t="str">
            <v xml:space="preserve">Tubo galvanizado D= 2" </v>
          </cell>
        </row>
        <row r="562">
          <cell r="B562" t="str">
            <v>Tubo galvanizado gas 1/2"</v>
          </cell>
        </row>
        <row r="563">
          <cell r="B563" t="str">
            <v>Tubo galvanizado gas 3/4"</v>
          </cell>
        </row>
        <row r="564">
          <cell r="B564" t="str">
            <v>Tubo PVC 1/2" RDE 9</v>
          </cell>
        </row>
        <row r="565">
          <cell r="B565" t="str">
            <v>Tubo PVC conduit 1"</v>
          </cell>
        </row>
        <row r="566">
          <cell r="B566" t="str">
            <v>Tubo PVC conduit 1/2"</v>
          </cell>
        </row>
        <row r="567">
          <cell r="B567" t="str">
            <v>Tubo PVC conduit 11/2"</v>
          </cell>
        </row>
        <row r="568">
          <cell r="B568" t="str">
            <v>Tubo PVC conduit 2"</v>
          </cell>
        </row>
        <row r="569">
          <cell r="B569" t="str">
            <v>Tubo PVC Presión 400010 1/2"</v>
          </cell>
        </row>
        <row r="570">
          <cell r="B570" t="str">
            <v>Tubo PVC Presión 410020 3/4"</v>
          </cell>
        </row>
        <row r="571">
          <cell r="B571" t="str">
            <v>Tubo PVC Presión 410030 1 1/4"</v>
          </cell>
        </row>
        <row r="572">
          <cell r="B572" t="str">
            <v>Tubo PVC Presión 410030 1"</v>
          </cell>
        </row>
        <row r="573">
          <cell r="B573" t="str">
            <v>Tubo PVC Presión 410050 1.5"</v>
          </cell>
        </row>
        <row r="574">
          <cell r="B574" t="str">
            <v>Tubo PVC Presión 410060 2"</v>
          </cell>
        </row>
        <row r="575">
          <cell r="B575" t="str">
            <v>Tubo PVC Sanit 210000 6"</v>
          </cell>
        </row>
        <row r="576">
          <cell r="B576" t="str">
            <v>Tubo PVC Sanit 210080 3"</v>
          </cell>
        </row>
        <row r="577">
          <cell r="B577" t="str">
            <v>Tubo PVC Sanit 210090 4"</v>
          </cell>
        </row>
        <row r="578">
          <cell r="B578" t="str">
            <v>Tubo PVC sanit 3"</v>
          </cell>
        </row>
        <row r="579">
          <cell r="B579" t="str">
            <v>Tubo PVC sanit 4"</v>
          </cell>
        </row>
        <row r="580">
          <cell r="B580" t="str">
            <v>Tubo PVC sanit 6"</v>
          </cell>
        </row>
        <row r="581">
          <cell r="B581" t="str">
            <v>Tubo PVC sanitario 2"</v>
          </cell>
        </row>
        <row r="582">
          <cell r="B582" t="str">
            <v>Tubo PVC vent-A.L.L.4"</v>
          </cell>
        </row>
        <row r="583">
          <cell r="B583" t="str">
            <v>Tubo PVC vent-A.L.L.6"</v>
          </cell>
        </row>
        <row r="584">
          <cell r="B584" t="str">
            <v>Tubo PVC ventil-A.LL 2"</v>
          </cell>
        </row>
        <row r="585">
          <cell r="B585" t="str">
            <v>Tubo PVC ventil-A.LL 3"</v>
          </cell>
        </row>
        <row r="586">
          <cell r="B586" t="str">
            <v>Tubular aluminio 2x1</v>
          </cell>
        </row>
        <row r="587">
          <cell r="B587" t="str">
            <v>Union EMT 1/2"</v>
          </cell>
        </row>
        <row r="588">
          <cell r="B588" t="str">
            <v>Unión EMT 3/4"</v>
          </cell>
        </row>
        <row r="589">
          <cell r="B589" t="str">
            <v>Vara de corredor</v>
          </cell>
        </row>
        <row r="590">
          <cell r="B590" t="str">
            <v xml:space="preserve">Varilla Cooperweld 5/8" </v>
          </cell>
        </row>
        <row r="591">
          <cell r="B591" t="str">
            <v>Varilla cuadrada 1/2"</v>
          </cell>
        </row>
        <row r="592">
          <cell r="B592" t="str">
            <v>Varilla de aluminio para dilatacion</v>
          </cell>
        </row>
        <row r="593">
          <cell r="B593" t="str">
            <v>Varilla lisa de 1/2"</v>
          </cell>
        </row>
        <row r="594">
          <cell r="B594" t="str">
            <v>Vent en Aluminio y vidrio fijo 3831</v>
          </cell>
        </row>
        <row r="595">
          <cell r="B595" t="str">
            <v>ventana en aluminio corrediza 5020 liviana color blanco mate con rejilla de ventilacion vasculantes sistema 3831 y vidrio fijo y/o corrediza</v>
          </cell>
        </row>
        <row r="596">
          <cell r="B596" t="str">
            <v>Vidrio esmerilado o martillado 4mm</v>
          </cell>
        </row>
        <row r="597">
          <cell r="B597" t="str">
            <v>Vidrio esmerilado o martillado 5mm</v>
          </cell>
        </row>
        <row r="598">
          <cell r="B598" t="str">
            <v>Vidrio plano tipo peldar, de 4 mm</v>
          </cell>
        </row>
        <row r="599">
          <cell r="B599" t="str">
            <v>Vidrio plano tipo peldar, de 5 mm</v>
          </cell>
        </row>
        <row r="600">
          <cell r="B600" t="str">
            <v>Vidrio templado de 10 mm</v>
          </cell>
        </row>
        <row r="601">
          <cell r="B601" t="str">
            <v>Vigueta cal. 26 x 2,44 (4 cm)</v>
          </cell>
        </row>
        <row r="602">
          <cell r="B602" t="str">
            <v>Vinilo Gris Basalto</v>
          </cell>
        </row>
        <row r="603">
          <cell r="B603" t="str">
            <v>Vinilo Intervinilo TIPO II o similar</v>
          </cell>
        </row>
        <row r="604">
          <cell r="B604" t="str">
            <v>Vinilo Pinturama TIPO III o similar</v>
          </cell>
        </row>
        <row r="605">
          <cell r="B605" t="str">
            <v>Vinilo Viniltex Tipo I o similar</v>
          </cell>
        </row>
        <row r="606">
          <cell r="B606" t="str">
            <v>Vinisol 1.6 mm</v>
          </cell>
        </row>
        <row r="607">
          <cell r="B607" t="str">
            <v>Vinisol Trafico 3 mm</v>
          </cell>
        </row>
        <row r="608">
          <cell r="B608" t="str">
            <v xml:space="preserve">Wing Aluminio </v>
          </cell>
        </row>
        <row r="609">
          <cell r="B609" t="str">
            <v>Wing PVC</v>
          </cell>
        </row>
        <row r="610">
          <cell r="B610" t="str">
            <v>Yee sanitaria 2"</v>
          </cell>
        </row>
        <row r="611">
          <cell r="B611" t="str">
            <v>Yee sanitaria 3"</v>
          </cell>
        </row>
        <row r="612">
          <cell r="B612" t="str">
            <v>Yee sanitaria 4"</v>
          </cell>
        </row>
        <row r="613">
          <cell r="B613" t="str">
            <v>Yeso corriente</v>
          </cell>
        </row>
        <row r="614">
          <cell r="B614" t="str">
            <v>Zocalo tipo D-5 Alfa o similar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CODIGO</v>
          </cell>
        </row>
      </sheetData>
      <sheetData sheetId="1"/>
      <sheetData sheetId="2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 xml:space="preserve">ARENA DE REVOQUE. </v>
          </cell>
          <cell r="C122" t="str">
            <v>M3</v>
          </cell>
          <cell r="D122">
            <v>1.1000000000000001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 xml:space="preserve"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 xml:space="preserve"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 xml:space="preserve"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1.1200000000000001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0.71499999999999997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1.1599999999999999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1.1599999999999999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2.5000000000000001E-2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view="pageBreakPreview" topLeftCell="C7" zoomScaleNormal="100" zoomScaleSheetLayoutView="100" workbookViewId="0">
      <selection activeCell="E29" sqref="E29"/>
    </sheetView>
  </sheetViews>
  <sheetFormatPr baseColWidth="10" defaultRowHeight="15" x14ac:dyDescent="0.25"/>
  <cols>
    <col min="1" max="1" width="7.140625" style="18" customWidth="1"/>
    <col min="2" max="2" width="35.28515625" style="2" customWidth="1"/>
    <col min="3" max="3" width="9.42578125" style="2" customWidth="1"/>
    <col min="4" max="4" width="16.85546875" style="2" customWidth="1"/>
    <col min="5" max="5" width="14" style="2" customWidth="1"/>
    <col min="6" max="6" width="10.140625" style="2" customWidth="1"/>
    <col min="7" max="7" width="20.7109375" style="2" customWidth="1"/>
    <col min="8" max="8" width="19" style="2" customWidth="1"/>
    <col min="9" max="9" width="18.140625" style="2" customWidth="1"/>
    <col min="10" max="10" width="32" customWidth="1"/>
    <col min="11" max="11" width="15.5703125" customWidth="1"/>
    <col min="15" max="15" width="15.140625" customWidth="1"/>
    <col min="16" max="16" width="15.85546875" customWidth="1"/>
  </cols>
  <sheetData>
    <row r="1" spans="1:16" ht="36.75" customHeight="1" x14ac:dyDescent="0.25">
      <c r="A1" s="79" t="s">
        <v>11</v>
      </c>
      <c r="B1" s="80"/>
      <c r="C1" s="80"/>
      <c r="D1" s="80"/>
      <c r="E1" s="80"/>
      <c r="F1" s="80"/>
      <c r="G1" s="81"/>
    </row>
    <row r="2" spans="1:16" ht="47.25" customHeight="1" x14ac:dyDescent="0.25">
      <c r="A2" s="82" t="s">
        <v>12</v>
      </c>
      <c r="B2" s="83"/>
      <c r="C2" s="83"/>
      <c r="D2" s="83"/>
      <c r="E2" s="83"/>
      <c r="F2" s="83"/>
      <c r="G2" s="84"/>
    </row>
    <row r="3" spans="1:16" ht="15.75" x14ac:dyDescent="0.25">
      <c r="A3" s="85" t="s">
        <v>51</v>
      </c>
      <c r="B3" s="86"/>
      <c r="C3" s="86"/>
      <c r="D3" s="86"/>
      <c r="E3" s="86"/>
      <c r="F3" s="86"/>
      <c r="G3" s="87"/>
    </row>
    <row r="4" spans="1:16" ht="15.75" x14ac:dyDescent="0.25">
      <c r="A4" s="88" t="s">
        <v>13</v>
      </c>
      <c r="B4" s="89"/>
      <c r="C4" s="89"/>
      <c r="D4" s="89"/>
      <c r="E4" s="89"/>
      <c r="F4" s="89"/>
      <c r="G4" s="90"/>
    </row>
    <row r="5" spans="1:16" ht="15.75" x14ac:dyDescent="0.25">
      <c r="A5" s="91" t="s">
        <v>53</v>
      </c>
      <c r="B5" s="92"/>
      <c r="C5" s="92"/>
      <c r="D5" s="92"/>
      <c r="E5" s="92"/>
      <c r="F5" s="92"/>
      <c r="G5" s="93"/>
    </row>
    <row r="6" spans="1:16" ht="38.25" x14ac:dyDescent="0.25">
      <c r="A6" s="56" t="s">
        <v>14</v>
      </c>
      <c r="B6" s="49" t="s">
        <v>15</v>
      </c>
      <c r="C6" s="49" t="s">
        <v>16</v>
      </c>
      <c r="D6" s="50" t="s">
        <v>17</v>
      </c>
      <c r="E6" s="50" t="s">
        <v>18</v>
      </c>
      <c r="F6" s="50" t="s">
        <v>19</v>
      </c>
      <c r="G6" s="51" t="s">
        <v>20</v>
      </c>
    </row>
    <row r="7" spans="1:16" x14ac:dyDescent="0.25">
      <c r="A7" s="75" t="s">
        <v>7</v>
      </c>
      <c r="B7" s="77" t="s">
        <v>52</v>
      </c>
      <c r="C7" s="77"/>
      <c r="D7" s="77"/>
      <c r="E7" s="77"/>
      <c r="F7" s="77"/>
      <c r="G7" s="78"/>
    </row>
    <row r="8" spans="1:16" x14ac:dyDescent="0.25">
      <c r="A8" s="47">
        <v>1</v>
      </c>
      <c r="B8" s="97" t="s">
        <v>21</v>
      </c>
      <c r="C8" s="97"/>
      <c r="D8" s="97"/>
      <c r="E8" s="97"/>
      <c r="F8" s="97"/>
      <c r="G8" s="98"/>
    </row>
    <row r="9" spans="1:16" x14ac:dyDescent="0.25">
      <c r="A9" s="4" t="s">
        <v>22</v>
      </c>
      <c r="B9" s="5" t="s">
        <v>23</v>
      </c>
      <c r="C9" s="6">
        <v>1</v>
      </c>
      <c r="D9" s="74"/>
      <c r="E9" s="7">
        <v>0.5</v>
      </c>
      <c r="F9" s="8">
        <v>7</v>
      </c>
      <c r="G9" s="9">
        <f>ROUND(C9*D9*E9*F9,0)</f>
        <v>0</v>
      </c>
      <c r="K9" s="10"/>
    </row>
    <row r="10" spans="1:16" x14ac:dyDescent="0.25">
      <c r="A10" s="4" t="s">
        <v>24</v>
      </c>
      <c r="B10" s="11" t="s">
        <v>25</v>
      </c>
      <c r="C10" s="12">
        <v>1</v>
      </c>
      <c r="D10" s="74"/>
      <c r="E10" s="7">
        <v>1</v>
      </c>
      <c r="F10" s="7">
        <v>7</v>
      </c>
      <c r="G10" s="9">
        <f>ROUND(C10*D10*E10*F10,0)</f>
        <v>0</v>
      </c>
      <c r="K10" s="10"/>
    </row>
    <row r="11" spans="1:16" x14ac:dyDescent="0.25">
      <c r="A11" s="4" t="s">
        <v>26</v>
      </c>
      <c r="B11" s="11" t="s">
        <v>27</v>
      </c>
      <c r="C11" s="12">
        <v>1</v>
      </c>
      <c r="D11" s="74"/>
      <c r="E11" s="7">
        <v>0.5</v>
      </c>
      <c r="F11" s="7">
        <v>6</v>
      </c>
      <c r="G11" s="9">
        <f>ROUND(C11*D11*E11*F11,0)</f>
        <v>0</v>
      </c>
      <c r="K11" s="10"/>
    </row>
    <row r="12" spans="1:16" x14ac:dyDescent="0.25">
      <c r="A12" s="4" t="s">
        <v>28</v>
      </c>
      <c r="B12" s="11" t="s">
        <v>29</v>
      </c>
      <c r="C12" s="12">
        <v>1</v>
      </c>
      <c r="D12" s="74"/>
      <c r="E12" s="7">
        <v>0.5</v>
      </c>
      <c r="F12" s="7">
        <v>6</v>
      </c>
      <c r="G12" s="9">
        <f>ROUND(C12*D12*E12*F12,0)</f>
        <v>0</v>
      </c>
      <c r="K12" s="10"/>
    </row>
    <row r="13" spans="1:16" x14ac:dyDescent="0.25">
      <c r="A13" s="57"/>
      <c r="B13" s="58" t="s">
        <v>30</v>
      </c>
      <c r="C13" s="59"/>
      <c r="D13" s="59"/>
      <c r="E13" s="59"/>
      <c r="F13" s="59"/>
      <c r="G13" s="60"/>
      <c r="K13" s="10"/>
    </row>
    <row r="14" spans="1:16" x14ac:dyDescent="0.25">
      <c r="A14" s="4" t="s">
        <v>45</v>
      </c>
      <c r="B14" s="14" t="s">
        <v>10</v>
      </c>
      <c r="C14" s="12">
        <v>1</v>
      </c>
      <c r="D14" s="74"/>
      <c r="E14" s="7">
        <v>1</v>
      </c>
      <c r="F14" s="7">
        <v>6</v>
      </c>
      <c r="G14" s="9">
        <f>ROUND(C14*D14*E14*F14,0)</f>
        <v>0</v>
      </c>
      <c r="I14" s="15"/>
      <c r="J14" s="1"/>
      <c r="K14" s="16"/>
      <c r="L14" s="1"/>
      <c r="M14" s="1"/>
      <c r="N14" s="1"/>
      <c r="O14" s="1"/>
      <c r="P14" s="1"/>
    </row>
    <row r="15" spans="1:16" x14ac:dyDescent="0.25">
      <c r="A15" s="4" t="s">
        <v>46</v>
      </c>
      <c r="B15" s="14" t="s">
        <v>31</v>
      </c>
      <c r="C15" s="12">
        <v>1</v>
      </c>
      <c r="D15" s="74"/>
      <c r="E15" s="7">
        <v>1</v>
      </c>
      <c r="F15" s="7">
        <v>6</v>
      </c>
      <c r="G15" s="9">
        <f>ROUND(C15*D15*E15*F15,0)</f>
        <v>0</v>
      </c>
      <c r="I15" s="15"/>
      <c r="J15" s="1"/>
      <c r="K15" s="1"/>
      <c r="L15" s="1"/>
      <c r="M15" s="1"/>
      <c r="N15" s="1"/>
      <c r="O15" s="1"/>
      <c r="P15" s="1"/>
    </row>
    <row r="16" spans="1:16" x14ac:dyDescent="0.25">
      <c r="A16" s="4" t="s">
        <v>47</v>
      </c>
      <c r="B16" s="17" t="s">
        <v>32</v>
      </c>
      <c r="C16" s="12">
        <v>1</v>
      </c>
      <c r="D16" s="74"/>
      <c r="E16" s="7">
        <v>1</v>
      </c>
      <c r="F16" s="7">
        <v>6</v>
      </c>
      <c r="G16" s="9">
        <f>ROUND(C16*D16*E16*F16,0)</f>
        <v>0</v>
      </c>
      <c r="I16" s="15"/>
      <c r="J16" s="1"/>
      <c r="K16" s="1"/>
      <c r="L16" s="1"/>
      <c r="M16" s="1"/>
      <c r="N16" s="1"/>
      <c r="O16" s="1"/>
      <c r="P16" s="1"/>
    </row>
    <row r="17" spans="1:16" x14ac:dyDescent="0.25">
      <c r="A17" s="57"/>
      <c r="B17" s="61" t="s">
        <v>49</v>
      </c>
      <c r="C17" s="62"/>
      <c r="D17" s="63"/>
      <c r="E17" s="64"/>
      <c r="F17" s="64"/>
      <c r="G17" s="65"/>
      <c r="I17" s="15"/>
      <c r="J17" s="1"/>
      <c r="K17" s="1"/>
      <c r="L17" s="1"/>
      <c r="M17" s="1"/>
      <c r="N17" s="1"/>
      <c r="O17" s="1"/>
      <c r="P17" s="1"/>
    </row>
    <row r="18" spans="1:16" ht="63.75" x14ac:dyDescent="0.25">
      <c r="A18" s="66" t="s">
        <v>50</v>
      </c>
      <c r="B18" s="31" t="s">
        <v>48</v>
      </c>
      <c r="C18" s="12" t="s">
        <v>1</v>
      </c>
      <c r="D18" s="55">
        <v>0.35</v>
      </c>
      <c r="E18" s="54"/>
      <c r="F18" s="54"/>
      <c r="G18" s="9">
        <f>+(G16+G14+G15)*35%</f>
        <v>0</v>
      </c>
      <c r="I18" s="15"/>
      <c r="J18" s="1"/>
      <c r="K18" s="1"/>
      <c r="L18" s="1"/>
      <c r="M18" s="1"/>
      <c r="N18" s="1"/>
      <c r="O18" s="1"/>
      <c r="P18" s="1"/>
    </row>
    <row r="19" spans="1:16" x14ac:dyDescent="0.25">
      <c r="A19" s="47"/>
      <c r="B19" s="58" t="s">
        <v>33</v>
      </c>
      <c r="C19" s="67"/>
      <c r="D19" s="68"/>
      <c r="E19" s="69"/>
      <c r="F19" s="70"/>
      <c r="G19" s="71">
        <f>SUM(G9:G18)</f>
        <v>0</v>
      </c>
      <c r="I19" s="15"/>
      <c r="J19" s="1"/>
      <c r="K19" s="1"/>
      <c r="L19" s="1"/>
      <c r="M19" s="1"/>
      <c r="N19" s="1"/>
      <c r="O19" s="1"/>
      <c r="P19" s="1"/>
    </row>
    <row r="20" spans="1:16" ht="15" customHeight="1" x14ac:dyDescent="0.25">
      <c r="A20" s="3"/>
      <c r="B20" s="24"/>
      <c r="C20" s="19"/>
      <c r="D20" s="25"/>
      <c r="E20" s="99" t="s">
        <v>34</v>
      </c>
      <c r="F20" s="99"/>
      <c r="G20" s="76"/>
      <c r="I20" s="26"/>
      <c r="J20" s="1"/>
      <c r="K20" s="27"/>
      <c r="L20" s="27"/>
      <c r="M20" s="26"/>
      <c r="N20" s="26"/>
      <c r="O20" s="16"/>
      <c r="P20" s="28"/>
    </row>
    <row r="21" spans="1:16" ht="15" customHeight="1" x14ac:dyDescent="0.25">
      <c r="A21" s="3"/>
      <c r="B21" s="100" t="s">
        <v>35</v>
      </c>
      <c r="C21" s="101"/>
      <c r="D21" s="101"/>
      <c r="E21" s="101"/>
      <c r="F21" s="102"/>
      <c r="G21" s="23">
        <f>ROUND(G19*G20,0)</f>
        <v>0</v>
      </c>
      <c r="I21" s="26"/>
      <c r="J21" s="29"/>
      <c r="K21" s="29"/>
      <c r="L21" s="29"/>
      <c r="M21" s="26"/>
      <c r="N21" s="26"/>
      <c r="O21" s="30"/>
      <c r="P21" s="28"/>
    </row>
    <row r="22" spans="1:16" ht="15" customHeight="1" x14ac:dyDescent="0.25">
      <c r="A22" s="75" t="s">
        <v>8</v>
      </c>
      <c r="B22" s="103" t="s">
        <v>36</v>
      </c>
      <c r="C22" s="104"/>
      <c r="D22" s="104"/>
      <c r="E22" s="104"/>
      <c r="F22" s="104"/>
      <c r="G22" s="105"/>
      <c r="I22" s="26"/>
      <c r="J22" s="27"/>
      <c r="K22" s="27"/>
      <c r="L22" s="27"/>
      <c r="M22" s="26"/>
      <c r="N22" s="26"/>
      <c r="O22" s="30"/>
      <c r="P22" s="28"/>
    </row>
    <row r="23" spans="1:16" ht="44.25" customHeight="1" x14ac:dyDescent="0.25">
      <c r="A23" s="47"/>
      <c r="B23" s="48" t="s">
        <v>37</v>
      </c>
      <c r="C23" s="49" t="s">
        <v>38</v>
      </c>
      <c r="D23" s="49" t="s">
        <v>16</v>
      </c>
      <c r="E23" s="50" t="s">
        <v>17</v>
      </c>
      <c r="F23" s="50" t="s">
        <v>19</v>
      </c>
      <c r="G23" s="51" t="s">
        <v>20</v>
      </c>
      <c r="I23" s="26"/>
      <c r="J23" s="27"/>
      <c r="K23" s="27"/>
      <c r="L23" s="27"/>
      <c r="M23" s="26"/>
      <c r="N23" s="26"/>
      <c r="O23" s="30"/>
      <c r="P23" s="28"/>
    </row>
    <row r="24" spans="1:16" ht="24" customHeight="1" x14ac:dyDescent="0.25">
      <c r="A24" s="3">
        <v>1</v>
      </c>
      <c r="B24" s="31" t="s">
        <v>3</v>
      </c>
      <c r="C24" s="32" t="s">
        <v>2</v>
      </c>
      <c r="D24" s="32">
        <v>1</v>
      </c>
      <c r="E24" s="72"/>
      <c r="F24" s="33">
        <v>6</v>
      </c>
      <c r="G24" s="34">
        <f>+F24*E24</f>
        <v>0</v>
      </c>
      <c r="I24" s="26"/>
      <c r="J24" s="27"/>
      <c r="K24" s="27"/>
      <c r="L24" s="27"/>
      <c r="M24" s="26"/>
      <c r="N24" s="26"/>
      <c r="O24" s="30"/>
      <c r="P24" s="28"/>
    </row>
    <row r="25" spans="1:16" ht="42" customHeight="1" x14ac:dyDescent="0.25">
      <c r="A25" s="3">
        <v>2</v>
      </c>
      <c r="B25" s="31" t="s">
        <v>4</v>
      </c>
      <c r="C25" s="32" t="s">
        <v>1</v>
      </c>
      <c r="D25" s="12">
        <v>1</v>
      </c>
      <c r="E25" s="72"/>
      <c r="F25" s="7">
        <v>1</v>
      </c>
      <c r="G25" s="34">
        <f>ROUND(D25*E25,0)</f>
        <v>0</v>
      </c>
      <c r="H25" s="52"/>
      <c r="I25" s="53"/>
      <c r="J25" s="27"/>
      <c r="K25" s="27"/>
      <c r="L25" s="27"/>
      <c r="M25" s="26"/>
      <c r="N25" s="26"/>
      <c r="O25" s="30"/>
      <c r="P25" s="28"/>
    </row>
    <row r="26" spans="1:16" ht="41.25" customHeight="1" x14ac:dyDescent="0.25">
      <c r="A26" s="3">
        <v>3</v>
      </c>
      <c r="B26" s="31" t="s">
        <v>5</v>
      </c>
      <c r="C26" s="32" t="s">
        <v>1</v>
      </c>
      <c r="D26" s="12">
        <v>1</v>
      </c>
      <c r="E26" s="72"/>
      <c r="F26" s="7">
        <v>1</v>
      </c>
      <c r="G26" s="34">
        <f>ROUND(D26*E26,0)</f>
        <v>0</v>
      </c>
      <c r="I26" s="26"/>
      <c r="J26" s="27"/>
      <c r="K26" s="27"/>
      <c r="L26" s="27"/>
      <c r="M26" s="26"/>
      <c r="N26" s="26"/>
      <c r="O26" s="30"/>
      <c r="P26" s="28"/>
    </row>
    <row r="27" spans="1:16" ht="33" customHeight="1" x14ac:dyDescent="0.25">
      <c r="A27" s="3">
        <v>4</v>
      </c>
      <c r="B27" s="35" t="s">
        <v>39</v>
      </c>
      <c r="C27" s="32" t="s">
        <v>0</v>
      </c>
      <c r="D27" s="12">
        <v>1</v>
      </c>
      <c r="E27" s="72"/>
      <c r="F27" s="7">
        <v>6</v>
      </c>
      <c r="G27" s="34">
        <f>ROUND(D27*E27*F27,0)</f>
        <v>0</v>
      </c>
      <c r="I27" s="52"/>
      <c r="J27" s="27"/>
      <c r="K27" s="27"/>
      <c r="L27" s="27"/>
      <c r="M27" s="26"/>
      <c r="N27" s="26"/>
      <c r="O27" s="30"/>
      <c r="P27" s="28"/>
    </row>
    <row r="28" spans="1:16" ht="30.75" customHeight="1" x14ac:dyDescent="0.25">
      <c r="A28" s="3">
        <v>5</v>
      </c>
      <c r="B28" s="37" t="s">
        <v>6</v>
      </c>
      <c r="C28" s="32" t="s">
        <v>1</v>
      </c>
      <c r="D28" s="12">
        <v>1</v>
      </c>
      <c r="E28" s="73">
        <v>8000000</v>
      </c>
      <c r="F28" s="7"/>
      <c r="G28" s="34">
        <f>ROUND(D28*E28,0)</f>
        <v>8000000</v>
      </c>
      <c r="I28" s="15"/>
      <c r="J28" s="1"/>
      <c r="K28" s="1"/>
      <c r="L28" s="1"/>
      <c r="M28" s="1"/>
      <c r="N28" s="1"/>
      <c r="O28" s="1"/>
      <c r="P28" s="1"/>
    </row>
    <row r="29" spans="1:16" ht="113.25" customHeight="1" x14ac:dyDescent="0.25">
      <c r="A29" s="3">
        <v>6</v>
      </c>
      <c r="B29" s="35" t="s">
        <v>40</v>
      </c>
      <c r="C29" s="12" t="s">
        <v>1</v>
      </c>
      <c r="D29" s="38">
        <v>1</v>
      </c>
      <c r="E29" s="73">
        <v>20000000</v>
      </c>
      <c r="F29" s="7"/>
      <c r="G29" s="34">
        <f>ROUND(D29*E29,0)</f>
        <v>20000000</v>
      </c>
      <c r="I29" s="15"/>
      <c r="J29" s="1"/>
      <c r="K29" s="1"/>
      <c r="L29" s="1"/>
      <c r="M29" s="1"/>
      <c r="N29" s="1"/>
      <c r="O29" s="1"/>
      <c r="P29" s="1"/>
    </row>
    <row r="30" spans="1:16" ht="44.25" customHeight="1" x14ac:dyDescent="0.25">
      <c r="A30" s="3">
        <v>7</v>
      </c>
      <c r="B30" s="35" t="s">
        <v>41</v>
      </c>
      <c r="C30" s="12" t="s">
        <v>1</v>
      </c>
      <c r="D30" s="38">
        <v>1</v>
      </c>
      <c r="E30" s="73">
        <v>5000000</v>
      </c>
      <c r="F30" s="7"/>
      <c r="G30" s="46">
        <f>ROUND(D30*E30,0)</f>
        <v>5000000</v>
      </c>
    </row>
    <row r="31" spans="1:16" x14ac:dyDescent="0.25">
      <c r="A31" s="3"/>
      <c r="B31" s="13" t="s">
        <v>42</v>
      </c>
      <c r="C31" s="19"/>
      <c r="D31" s="20"/>
      <c r="E31" s="21"/>
      <c r="F31" s="22"/>
      <c r="G31" s="23">
        <f>SUM(G24:G30)</f>
        <v>33000000</v>
      </c>
    </row>
    <row r="32" spans="1:16" x14ac:dyDescent="0.25">
      <c r="A32" s="75" t="s">
        <v>9</v>
      </c>
      <c r="B32" s="103" t="s">
        <v>54</v>
      </c>
      <c r="C32" s="104"/>
      <c r="D32" s="104"/>
      <c r="E32" s="104"/>
      <c r="F32" s="106"/>
      <c r="G32" s="39">
        <f>+ROUND((G31+G21),0)</f>
        <v>33000000</v>
      </c>
    </row>
    <row r="33" spans="1:9" x14ac:dyDescent="0.25">
      <c r="A33" s="36"/>
      <c r="B33" s="107"/>
      <c r="C33" s="108"/>
      <c r="D33" s="108"/>
      <c r="E33" s="40" t="s">
        <v>43</v>
      </c>
      <c r="F33" s="41">
        <v>0.19</v>
      </c>
      <c r="G33" s="39">
        <f>+ROUND(G32*F33,0)</f>
        <v>6270000</v>
      </c>
    </row>
    <row r="34" spans="1:9" ht="16.5" thickBot="1" x14ac:dyDescent="0.3">
      <c r="A34" s="42"/>
      <c r="B34" s="94" t="s">
        <v>44</v>
      </c>
      <c r="C34" s="95"/>
      <c r="D34" s="95"/>
      <c r="E34" s="95"/>
      <c r="F34" s="96"/>
      <c r="G34" s="43">
        <f>+ROUND((G32+G33),0)</f>
        <v>39270000</v>
      </c>
      <c r="H34" s="44"/>
      <c r="I34" s="45"/>
    </row>
  </sheetData>
  <mergeCells count="13">
    <mergeCell ref="B34:F34"/>
    <mergeCell ref="B8:G8"/>
    <mergeCell ref="E20:F20"/>
    <mergeCell ref="B21:F21"/>
    <mergeCell ref="B22:G22"/>
    <mergeCell ref="B32:F32"/>
    <mergeCell ref="B33:D33"/>
    <mergeCell ref="B7:G7"/>
    <mergeCell ref="A1:G1"/>
    <mergeCell ref="A2:G2"/>
    <mergeCell ref="A3:G3"/>
    <mergeCell ref="A4:G4"/>
    <mergeCell ref="A5:G5"/>
  </mergeCells>
  <dataValidations count="3">
    <dataValidation type="whole" allowBlank="1" showInputMessage="1" showErrorMessage="1" errorTitle="EDU" error="Utilice Números Enteros" promptTitle="EDU" prompt="Utilice Números Enteros" sqref="D11:D12">
      <formula1>1</formula1>
      <formula2>900000000</formula2>
    </dataValidation>
    <dataValidation allowBlank="1" showInputMessage="1" showErrorMessage="1" errorTitle="EDU" error="Utilice dos cifras decimales" promptTitle="EDU" prompt="Utilice dos cifras decimales" sqref="G20"/>
    <dataValidation type="whole" allowBlank="1" showInputMessage="1" showErrorMessage="1" errorTitle="EDU" error="Utilice Números Enteros" promptTitle="EDU" prompt="Utilice Números Enteros" sqref="E25:E27 E29:E30 D9:D10 D14:D17">
      <formula1>1</formula1>
      <formula2>999999999</formula2>
    </dataValidation>
  </dataValidations>
  <pageMargins left="0.7" right="0.7" top="0.75" bottom="0.75" header="0.3" footer="0.3"/>
  <pageSetup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N°7</vt:lpstr>
      <vt:lpstr>'Formato N°7'!Área_de_impresión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Ramiro Parodi Diaz</dc:creator>
  <cp:lastModifiedBy>Ana Maria Restrepo</cp:lastModifiedBy>
  <dcterms:created xsi:type="dcterms:W3CDTF">2019-05-10T12:01:24Z</dcterms:created>
  <dcterms:modified xsi:type="dcterms:W3CDTF">2019-05-31T21:40:36Z</dcterms:modified>
</cp:coreProperties>
</file>